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G629" i="1"/>
  <c r="F629" i="1"/>
  <c r="F628" i="1"/>
  <c r="G628" i="1" s="1"/>
  <c r="G627" i="1"/>
  <c r="F627" i="1"/>
  <c r="F626" i="1"/>
  <c r="G626" i="1" s="1"/>
  <c r="G625" i="1"/>
  <c r="F625" i="1"/>
  <c r="F624" i="1"/>
  <c r="G624" i="1" s="1"/>
  <c r="G623" i="1"/>
  <c r="F623" i="1"/>
  <c r="F622" i="1"/>
  <c r="G622" i="1" s="1"/>
  <c r="G621" i="1"/>
  <c r="F621" i="1"/>
  <c r="F620" i="1"/>
  <c r="G620" i="1" s="1"/>
  <c r="G619" i="1"/>
  <c r="F619" i="1"/>
  <c r="F618" i="1"/>
  <c r="G618" i="1" s="1"/>
  <c r="G617" i="1"/>
  <c r="F617" i="1"/>
  <c r="F616" i="1"/>
  <c r="G616" i="1" s="1"/>
  <c r="G615" i="1"/>
  <c r="F615" i="1"/>
  <c r="F614" i="1"/>
  <c r="G614" i="1" s="1"/>
  <c r="G613" i="1"/>
  <c r="F613" i="1"/>
  <c r="F612" i="1"/>
  <c r="G612" i="1" s="1"/>
  <c r="G611" i="1"/>
  <c r="F611" i="1"/>
  <c r="F610" i="1"/>
  <c r="G610" i="1" s="1"/>
  <c r="G609" i="1"/>
  <c r="F609" i="1"/>
  <c r="F608" i="1"/>
  <c r="G608" i="1" s="1"/>
  <c r="G607" i="1"/>
  <c r="F607" i="1"/>
  <c r="F606" i="1"/>
  <c r="G606" i="1" s="1"/>
  <c r="G605" i="1"/>
  <c r="F605" i="1"/>
  <c r="F604" i="1"/>
  <c r="G604" i="1" s="1"/>
  <c r="G603" i="1"/>
  <c r="F603" i="1"/>
  <c r="F602" i="1"/>
  <c r="G602" i="1" s="1"/>
  <c r="G601" i="1"/>
  <c r="F601" i="1"/>
  <c r="F600" i="1"/>
  <c r="G600" i="1" s="1"/>
  <c r="G599" i="1"/>
  <c r="F599" i="1"/>
  <c r="F598" i="1"/>
  <c r="G598" i="1" s="1"/>
  <c r="G597" i="1"/>
  <c r="F597" i="1"/>
  <c r="F596" i="1"/>
  <c r="G596" i="1" s="1"/>
  <c r="G595" i="1"/>
  <c r="F595" i="1"/>
  <c r="F594" i="1"/>
  <c r="G594" i="1" s="1"/>
  <c r="G593" i="1"/>
  <c r="F593" i="1"/>
  <c r="F592" i="1"/>
  <c r="G592" i="1" s="1"/>
  <c r="G591" i="1"/>
  <c r="F591" i="1"/>
  <c r="F590" i="1"/>
  <c r="G590" i="1" s="1"/>
  <c r="G589" i="1"/>
  <c r="F589" i="1"/>
  <c r="F588" i="1"/>
  <c r="G588" i="1" s="1"/>
  <c r="G587" i="1"/>
  <c r="F587" i="1"/>
  <c r="F586" i="1"/>
  <c r="G586" i="1" s="1"/>
  <c r="G585" i="1"/>
  <c r="F585" i="1"/>
  <c r="F584" i="1"/>
  <c r="G584" i="1" s="1"/>
  <c r="G583" i="1"/>
  <c r="F583" i="1"/>
  <c r="F582" i="1"/>
  <c r="G582" i="1" s="1"/>
  <c r="G581" i="1"/>
  <c r="F581" i="1"/>
  <c r="F580" i="1"/>
  <c r="G580" i="1" s="1"/>
  <c r="G579" i="1"/>
  <c r="F579" i="1"/>
  <c r="F578" i="1"/>
  <c r="G578" i="1" s="1"/>
  <c r="G577" i="1"/>
  <c r="F577" i="1"/>
  <c r="F576" i="1"/>
  <c r="G576" i="1" s="1"/>
  <c r="G575" i="1"/>
  <c r="F575" i="1"/>
  <c r="F574" i="1"/>
  <c r="G574" i="1" s="1"/>
  <c r="G573" i="1"/>
  <c r="F573" i="1"/>
  <c r="F572" i="1"/>
  <c r="G572" i="1" s="1"/>
  <c r="G571" i="1"/>
  <c r="F571" i="1"/>
  <c r="F570" i="1"/>
  <c r="G570" i="1" s="1"/>
  <c r="G569" i="1"/>
  <c r="F569" i="1"/>
  <c r="F568" i="1"/>
  <c r="G568" i="1" s="1"/>
  <c r="G567" i="1"/>
  <c r="F567" i="1"/>
  <c r="F566" i="1"/>
  <c r="G566" i="1" s="1"/>
  <c r="G565" i="1"/>
  <c r="F565" i="1"/>
  <c r="F564" i="1"/>
  <c r="G564" i="1" s="1"/>
  <c r="G563" i="1"/>
  <c r="F563" i="1"/>
  <c r="F562" i="1"/>
  <c r="G562" i="1" s="1"/>
  <c r="G561" i="1"/>
  <c r="F561" i="1"/>
  <c r="F560" i="1"/>
  <c r="G560" i="1" s="1"/>
  <c r="G559" i="1"/>
  <c r="F559" i="1"/>
  <c r="F558" i="1"/>
  <c r="G558" i="1" s="1"/>
  <c r="G557" i="1"/>
  <c r="F557" i="1"/>
  <c r="F556" i="1"/>
  <c r="G556" i="1" s="1"/>
  <c r="G555" i="1"/>
  <c r="F555" i="1"/>
  <c r="F554" i="1"/>
  <c r="G554" i="1" s="1"/>
  <c r="G553" i="1"/>
  <c r="F553" i="1"/>
  <c r="F552" i="1"/>
  <c r="G552" i="1" s="1"/>
  <c r="G551" i="1"/>
  <c r="F551" i="1"/>
  <c r="F550" i="1"/>
  <c r="G550" i="1" s="1"/>
  <c r="G549" i="1"/>
  <c r="F549" i="1"/>
  <c r="F548" i="1"/>
  <c r="G548" i="1" s="1"/>
  <c r="G547" i="1"/>
  <c r="F547" i="1"/>
  <c r="F546" i="1"/>
  <c r="G546" i="1" s="1"/>
  <c r="G545" i="1"/>
  <c r="F545" i="1"/>
  <c r="F544" i="1"/>
  <c r="G544" i="1" s="1"/>
  <c r="G543" i="1"/>
  <c r="F543" i="1"/>
  <c r="F542" i="1"/>
  <c r="G542" i="1" s="1"/>
  <c r="G541" i="1"/>
  <c r="F541" i="1"/>
  <c r="F540" i="1"/>
  <c r="G540" i="1" s="1"/>
  <c r="G539" i="1"/>
  <c r="F539" i="1"/>
  <c r="F538" i="1"/>
  <c r="G538" i="1" s="1"/>
  <c r="G537" i="1"/>
  <c r="F537" i="1"/>
  <c r="F536" i="1"/>
  <c r="G536" i="1" s="1"/>
  <c r="G535" i="1"/>
  <c r="F535" i="1"/>
  <c r="F534" i="1"/>
  <c r="G534" i="1" s="1"/>
  <c r="G533" i="1"/>
  <c r="F533" i="1"/>
  <c r="F532" i="1"/>
  <c r="G532" i="1" s="1"/>
  <c r="G531" i="1"/>
  <c r="F531" i="1"/>
  <c r="F530" i="1"/>
  <c r="G530" i="1" s="1"/>
  <c r="G529" i="1"/>
  <c r="F529" i="1"/>
  <c r="F528" i="1"/>
  <c r="G528" i="1" s="1"/>
  <c r="G527" i="1"/>
  <c r="F527" i="1"/>
  <c r="F526" i="1"/>
  <c r="G526" i="1" s="1"/>
  <c r="G525" i="1"/>
  <c r="F525" i="1"/>
  <c r="F524" i="1"/>
  <c r="G524" i="1" s="1"/>
  <c r="G523" i="1"/>
  <c r="F523" i="1"/>
  <c r="F522" i="1"/>
  <c r="G522" i="1" s="1"/>
  <c r="G521" i="1"/>
  <c r="F521" i="1"/>
  <c r="F520" i="1"/>
  <c r="G520" i="1" s="1"/>
  <c r="G519" i="1"/>
  <c r="F519" i="1"/>
  <c r="F518" i="1"/>
  <c r="G518" i="1" s="1"/>
  <c r="G517" i="1"/>
  <c r="F517" i="1"/>
  <c r="F516" i="1"/>
  <c r="G516" i="1" s="1"/>
  <c r="G515" i="1"/>
  <c r="F515" i="1"/>
  <c r="F514" i="1"/>
  <c r="G514" i="1" s="1"/>
  <c r="G513" i="1"/>
  <c r="F513" i="1"/>
  <c r="F512" i="1"/>
  <c r="G512" i="1" s="1"/>
  <c r="G511" i="1"/>
  <c r="F511" i="1"/>
  <c r="F510" i="1"/>
  <c r="G510" i="1" s="1"/>
  <c r="G509" i="1"/>
  <c r="F509" i="1"/>
  <c r="F508" i="1"/>
  <c r="G508" i="1" s="1"/>
  <c r="G507" i="1"/>
  <c r="F507" i="1"/>
  <c r="F506" i="1"/>
  <c r="G506" i="1" s="1"/>
  <c r="G505" i="1"/>
  <c r="F505" i="1"/>
  <c r="F504" i="1"/>
  <c r="G504" i="1" s="1"/>
  <c r="G503" i="1"/>
  <c r="F503" i="1"/>
  <c r="F502" i="1"/>
  <c r="G502" i="1" s="1"/>
  <c r="G501" i="1"/>
  <c r="F501" i="1"/>
  <c r="F500" i="1"/>
  <c r="G500" i="1" s="1"/>
  <c r="G499" i="1"/>
  <c r="F499" i="1"/>
  <c r="F498" i="1"/>
  <c r="G498" i="1" s="1"/>
  <c r="F497" i="1"/>
  <c r="G497" i="1" s="1"/>
  <c r="F496" i="1"/>
  <c r="G496" i="1" s="1"/>
  <c r="G495" i="1"/>
  <c r="F495" i="1"/>
  <c r="F494" i="1"/>
  <c r="G494" i="1" s="1"/>
  <c r="F493" i="1"/>
  <c r="G493" i="1" s="1"/>
  <c r="F492" i="1"/>
  <c r="G492" i="1" s="1"/>
  <c r="F491" i="1"/>
  <c r="G491" i="1" s="1"/>
  <c r="F490" i="1"/>
  <c r="G490" i="1" s="1"/>
  <c r="F489" i="1"/>
  <c r="G489" i="1" s="1"/>
  <c r="F488" i="1"/>
  <c r="G488" i="1" s="1"/>
  <c r="G487" i="1"/>
  <c r="F487" i="1"/>
  <c r="F486" i="1"/>
  <c r="G486" i="1" s="1"/>
  <c r="F485" i="1"/>
  <c r="G485" i="1" s="1"/>
  <c r="F484" i="1"/>
  <c r="G484" i="1" s="1"/>
  <c r="G483" i="1"/>
  <c r="F483" i="1"/>
  <c r="F482" i="1"/>
  <c r="G482" i="1" s="1"/>
  <c r="F481" i="1"/>
  <c r="G481" i="1" s="1"/>
  <c r="F480" i="1"/>
  <c r="G480" i="1" s="1"/>
  <c r="G479" i="1"/>
  <c r="F479" i="1"/>
  <c r="F478" i="1"/>
  <c r="G478" i="1" s="1"/>
  <c r="G477" i="1"/>
  <c r="F477" i="1"/>
  <c r="F476" i="1"/>
  <c r="G476" i="1" s="1"/>
  <c r="G475" i="1"/>
  <c r="F475" i="1"/>
  <c r="F474" i="1"/>
  <c r="G474" i="1" s="1"/>
  <c r="F473" i="1"/>
  <c r="G473" i="1" s="1"/>
  <c r="F472" i="1"/>
  <c r="G472" i="1" s="1"/>
  <c r="G471" i="1"/>
  <c r="F471" i="1"/>
  <c r="F470" i="1"/>
  <c r="G470" i="1" s="1"/>
  <c r="G469" i="1"/>
  <c r="F469" i="1"/>
  <c r="F468" i="1"/>
  <c r="G468" i="1" s="1"/>
  <c r="F467" i="1"/>
  <c r="G467" i="1" s="1"/>
  <c r="F466" i="1"/>
  <c r="G466" i="1" s="1"/>
  <c r="F465" i="1"/>
  <c r="G465" i="1" s="1"/>
  <c r="F464" i="1"/>
  <c r="G464" i="1" s="1"/>
  <c r="G463" i="1"/>
  <c r="F463" i="1"/>
  <c r="F462" i="1"/>
  <c r="G462" i="1" s="1"/>
  <c r="F461" i="1"/>
  <c r="G461" i="1" s="1"/>
  <c r="F460" i="1"/>
  <c r="G460" i="1" s="1"/>
  <c r="F459" i="1"/>
  <c r="G459" i="1" s="1"/>
  <c r="F458" i="1"/>
  <c r="G458" i="1" s="1"/>
  <c r="G457" i="1"/>
  <c r="F457" i="1"/>
  <c r="F456" i="1"/>
  <c r="G456" i="1" s="1"/>
  <c r="G455" i="1"/>
  <c r="F455" i="1"/>
  <c r="F454" i="1"/>
  <c r="G454" i="1" s="1"/>
  <c r="F453" i="1"/>
  <c r="G453" i="1" s="1"/>
  <c r="F452" i="1"/>
  <c r="G452" i="1" s="1"/>
  <c r="F451" i="1"/>
  <c r="G451" i="1" s="1"/>
  <c r="F450" i="1"/>
  <c r="G450" i="1" s="1"/>
  <c r="G449" i="1"/>
  <c r="F449" i="1"/>
  <c r="F448" i="1"/>
  <c r="G448" i="1" s="1"/>
  <c r="G447" i="1"/>
  <c r="F447" i="1"/>
  <c r="F446" i="1"/>
  <c r="G446" i="1" s="1"/>
  <c r="F445" i="1"/>
  <c r="G445" i="1" s="1"/>
  <c r="F444" i="1"/>
  <c r="G444" i="1" s="1"/>
  <c r="F443" i="1"/>
  <c r="G443" i="1" s="1"/>
  <c r="F442" i="1"/>
  <c r="G442" i="1" s="1"/>
  <c r="G441" i="1"/>
  <c r="F441" i="1"/>
  <c r="F440" i="1"/>
  <c r="G440" i="1" s="1"/>
  <c r="G439" i="1"/>
  <c r="F439" i="1"/>
  <c r="F438" i="1"/>
  <c r="G438" i="1" s="1"/>
  <c r="F437" i="1"/>
  <c r="G437" i="1" s="1"/>
  <c r="F436" i="1"/>
  <c r="G436" i="1" s="1"/>
  <c r="F435" i="1"/>
  <c r="G435" i="1" s="1"/>
  <c r="F434" i="1"/>
  <c r="G434" i="1" s="1"/>
  <c r="G433" i="1"/>
  <c r="F433" i="1"/>
  <c r="F432" i="1"/>
  <c r="G432" i="1" s="1"/>
  <c r="G431" i="1"/>
  <c r="F431" i="1"/>
  <c r="F430" i="1"/>
  <c r="G430" i="1" s="1"/>
  <c r="F429" i="1"/>
  <c r="G429" i="1" s="1"/>
  <c r="F428" i="1"/>
  <c r="G428" i="1" s="1"/>
  <c r="F427" i="1"/>
  <c r="G427" i="1" s="1"/>
  <c r="F426" i="1"/>
  <c r="G426" i="1" s="1"/>
  <c r="G425" i="1"/>
  <c r="F425" i="1"/>
  <c r="F424" i="1"/>
  <c r="G424" i="1" s="1"/>
  <c r="G423" i="1"/>
  <c r="F423" i="1"/>
  <c r="F422" i="1"/>
  <c r="G422" i="1" s="1"/>
  <c r="F421" i="1"/>
  <c r="G421" i="1" s="1"/>
  <c r="F420" i="1"/>
  <c r="G420" i="1" s="1"/>
  <c r="F419" i="1"/>
  <c r="G419" i="1" s="1"/>
  <c r="F418" i="1"/>
  <c r="G418" i="1" s="1"/>
  <c r="G417" i="1"/>
  <c r="F417" i="1"/>
  <c r="F416" i="1"/>
  <c r="G416" i="1" s="1"/>
  <c r="G415" i="1"/>
  <c r="F415" i="1"/>
  <c r="F414" i="1"/>
  <c r="G414" i="1" s="1"/>
  <c r="F413" i="1"/>
  <c r="G413" i="1" s="1"/>
  <c r="F412" i="1"/>
  <c r="G412" i="1" s="1"/>
  <c r="F411" i="1"/>
  <c r="G411" i="1" s="1"/>
  <c r="F410" i="1"/>
  <c r="G410" i="1" s="1"/>
  <c r="G409" i="1"/>
  <c r="F409" i="1"/>
  <c r="F408" i="1"/>
  <c r="G408" i="1" s="1"/>
  <c r="G407" i="1"/>
  <c r="F407" i="1"/>
  <c r="F406" i="1"/>
  <c r="G406" i="1" s="1"/>
  <c r="F405" i="1"/>
  <c r="G405" i="1" s="1"/>
  <c r="F404" i="1"/>
  <c r="G404" i="1" s="1"/>
  <c r="F403" i="1"/>
  <c r="G403" i="1" s="1"/>
  <c r="F402" i="1"/>
  <c r="G402" i="1" s="1"/>
  <c r="G401" i="1"/>
  <c r="F401" i="1"/>
  <c r="F400" i="1"/>
  <c r="G400" i="1" s="1"/>
  <c r="G399" i="1"/>
  <c r="F399" i="1"/>
  <c r="F398" i="1"/>
  <c r="G398" i="1" s="1"/>
  <c r="F397" i="1"/>
  <c r="G397" i="1" s="1"/>
  <c r="F396" i="1"/>
  <c r="G396" i="1" s="1"/>
  <c r="F395" i="1"/>
  <c r="G395" i="1" s="1"/>
  <c r="F394" i="1"/>
  <c r="G394" i="1" s="1"/>
  <c r="G393" i="1"/>
  <c r="F393" i="1"/>
  <c r="F392" i="1"/>
  <c r="G392" i="1" s="1"/>
  <c r="G391" i="1"/>
  <c r="F391" i="1"/>
  <c r="F390" i="1"/>
  <c r="G390" i="1" s="1"/>
  <c r="F389" i="1"/>
  <c r="G389" i="1" s="1"/>
  <c r="F388" i="1"/>
  <c r="G388" i="1" s="1"/>
  <c r="F387" i="1"/>
  <c r="G387" i="1" s="1"/>
  <c r="F386" i="1"/>
  <c r="G386" i="1" s="1"/>
  <c r="G385" i="1"/>
  <c r="F385" i="1"/>
  <c r="F384" i="1"/>
  <c r="G384" i="1" s="1"/>
  <c r="G383" i="1"/>
  <c r="F383" i="1"/>
  <c r="F382" i="1"/>
  <c r="G382" i="1" s="1"/>
  <c r="F381" i="1"/>
  <c r="G381" i="1" s="1"/>
  <c r="F380" i="1"/>
  <c r="G380" i="1" s="1"/>
  <c r="F379" i="1"/>
  <c r="G379" i="1" s="1"/>
  <c r="F378" i="1"/>
  <c r="G378" i="1" s="1"/>
  <c r="G377" i="1"/>
  <c r="F377" i="1"/>
  <c r="F376" i="1"/>
  <c r="G376" i="1" s="1"/>
  <c r="G375" i="1"/>
  <c r="F375" i="1"/>
  <c r="F374" i="1"/>
  <c r="G374" i="1" s="1"/>
  <c r="F373" i="1"/>
  <c r="G373" i="1" s="1"/>
  <c r="F372" i="1"/>
  <c r="G372" i="1" s="1"/>
  <c r="F371" i="1"/>
  <c r="G371" i="1" s="1"/>
  <c r="F370" i="1"/>
  <c r="G370" i="1" s="1"/>
  <c r="G369" i="1"/>
  <c r="F369" i="1"/>
  <c r="F368" i="1"/>
  <c r="G368" i="1" s="1"/>
  <c r="G367" i="1"/>
  <c r="F367" i="1"/>
  <c r="F366" i="1"/>
  <c r="G366" i="1" s="1"/>
  <c r="F365" i="1"/>
  <c r="G365" i="1" s="1"/>
  <c r="F364" i="1"/>
  <c r="G364" i="1" s="1"/>
  <c r="F363" i="1"/>
  <c r="G363" i="1" s="1"/>
  <c r="F362" i="1"/>
  <c r="G362" i="1" s="1"/>
  <c r="G361" i="1"/>
  <c r="F361" i="1"/>
  <c r="F360" i="1"/>
  <c r="G360" i="1" s="1"/>
  <c r="G359" i="1"/>
  <c r="F359" i="1"/>
  <c r="F358" i="1"/>
  <c r="G358" i="1" s="1"/>
  <c r="F357" i="1"/>
  <c r="G357" i="1" s="1"/>
  <c r="F356" i="1"/>
  <c r="G356" i="1" s="1"/>
  <c r="F355" i="1"/>
  <c r="G355" i="1" s="1"/>
  <c r="F354" i="1"/>
  <c r="G354" i="1" s="1"/>
  <c r="G353" i="1"/>
  <c r="F353" i="1"/>
  <c r="F352" i="1"/>
  <c r="G352" i="1" s="1"/>
  <c r="G351" i="1"/>
  <c r="F351" i="1"/>
  <c r="F350" i="1"/>
  <c r="G350" i="1" s="1"/>
  <c r="F349" i="1"/>
  <c r="G349" i="1" s="1"/>
  <c r="F348" i="1"/>
  <c r="G348" i="1" s="1"/>
  <c r="F347" i="1"/>
  <c r="G347" i="1" s="1"/>
  <c r="F346" i="1"/>
  <c r="G346" i="1" s="1"/>
  <c r="G345" i="1"/>
  <c r="F345" i="1"/>
  <c r="F344" i="1"/>
  <c r="G344" i="1" s="1"/>
  <c r="G343" i="1"/>
  <c r="F343" i="1"/>
  <c r="F342" i="1"/>
  <c r="G342" i="1" s="1"/>
  <c r="F341" i="1"/>
  <c r="G341" i="1" s="1"/>
  <c r="F340" i="1"/>
  <c r="G340" i="1" s="1"/>
  <c r="F339" i="1"/>
  <c r="G339" i="1" s="1"/>
  <c r="F338" i="1"/>
  <c r="G338" i="1" s="1"/>
  <c r="G337" i="1"/>
  <c r="F337" i="1"/>
  <c r="F336" i="1"/>
  <c r="G336" i="1" s="1"/>
  <c r="G335" i="1"/>
  <c r="F335" i="1"/>
  <c r="F334" i="1"/>
  <c r="G334" i="1" s="1"/>
  <c r="F333" i="1"/>
  <c r="G333" i="1" s="1"/>
  <c r="F332" i="1"/>
  <c r="G332" i="1" s="1"/>
  <c r="F331" i="1"/>
  <c r="G331" i="1" s="1"/>
  <c r="F330" i="1"/>
  <c r="G330" i="1" s="1"/>
  <c r="G329" i="1"/>
  <c r="F329" i="1"/>
  <c r="F328" i="1"/>
  <c r="G328" i="1" s="1"/>
  <c r="G327" i="1"/>
  <c r="F327" i="1"/>
  <c r="F326" i="1"/>
  <c r="G326" i="1" s="1"/>
  <c r="F325" i="1"/>
  <c r="G325" i="1" s="1"/>
  <c r="F324" i="1"/>
  <c r="G324" i="1" s="1"/>
  <c r="F323" i="1"/>
  <c r="G323" i="1" s="1"/>
  <c r="F322" i="1"/>
  <c r="G322" i="1" s="1"/>
  <c r="G321" i="1"/>
  <c r="F321" i="1"/>
  <c r="F320" i="1"/>
  <c r="G320" i="1" s="1"/>
  <c r="G319" i="1"/>
  <c r="F319" i="1"/>
  <c r="F318" i="1"/>
  <c r="G318" i="1" s="1"/>
  <c r="F317" i="1"/>
  <c r="G317" i="1" s="1"/>
  <c r="F316" i="1"/>
  <c r="G316" i="1" s="1"/>
  <c r="F315" i="1"/>
  <c r="G315" i="1" s="1"/>
  <c r="F314" i="1"/>
  <c r="G314" i="1" s="1"/>
  <c r="G313" i="1"/>
  <c r="F313" i="1"/>
  <c r="F312" i="1"/>
  <c r="G312" i="1" s="1"/>
  <c r="G311" i="1"/>
  <c r="F311" i="1"/>
  <c r="F310" i="1"/>
  <c r="G310" i="1" s="1"/>
  <c r="F309" i="1"/>
  <c r="G309" i="1" s="1"/>
  <c r="F308" i="1"/>
  <c r="G308" i="1" s="1"/>
  <c r="F307" i="1"/>
  <c r="G307" i="1" s="1"/>
  <c r="F306" i="1"/>
  <c r="G306" i="1" s="1"/>
  <c r="G305" i="1"/>
  <c r="F305" i="1"/>
  <c r="F304" i="1"/>
  <c r="G304" i="1" s="1"/>
  <c r="G303" i="1"/>
  <c r="F303" i="1"/>
  <c r="F302" i="1"/>
  <c r="G302" i="1" s="1"/>
  <c r="F301" i="1"/>
  <c r="G301" i="1" s="1"/>
  <c r="G300" i="1"/>
  <c r="F300" i="1"/>
  <c r="F299" i="1"/>
  <c r="G299" i="1" s="1"/>
  <c r="G298" i="1"/>
  <c r="F298" i="1"/>
  <c r="F297" i="1"/>
  <c r="G297" i="1" s="1"/>
  <c r="G296" i="1"/>
  <c r="F296" i="1"/>
  <c r="F295" i="1"/>
  <c r="G295" i="1" s="1"/>
  <c r="G294" i="1"/>
  <c r="F294" i="1"/>
  <c r="F293" i="1"/>
  <c r="G293" i="1" s="1"/>
  <c r="G292" i="1"/>
  <c r="F292" i="1"/>
  <c r="F291" i="1"/>
  <c r="G291" i="1" s="1"/>
  <c r="G290" i="1"/>
  <c r="F290" i="1"/>
  <c r="F289" i="1"/>
  <c r="G289" i="1" s="1"/>
  <c r="G288" i="1"/>
  <c r="F288" i="1"/>
  <c r="F287" i="1"/>
  <c r="G287" i="1" s="1"/>
  <c r="G286" i="1"/>
  <c r="F286" i="1"/>
  <c r="F285" i="1"/>
  <c r="G285" i="1" s="1"/>
  <c r="G284" i="1"/>
  <c r="F284" i="1"/>
  <c r="F283" i="1"/>
  <c r="G283" i="1" s="1"/>
  <c r="G282" i="1"/>
  <c r="F282" i="1"/>
  <c r="F281" i="1"/>
  <c r="G281" i="1" s="1"/>
  <c r="G280" i="1"/>
  <c r="F280" i="1"/>
  <c r="F279" i="1"/>
  <c r="G279" i="1" s="1"/>
  <c r="G278" i="1"/>
  <c r="F278" i="1"/>
  <c r="F277" i="1"/>
  <c r="G277" i="1" s="1"/>
  <c r="G276" i="1"/>
  <c r="F276" i="1"/>
  <c r="F275" i="1"/>
  <c r="G275" i="1" s="1"/>
  <c r="G274" i="1"/>
  <c r="F274" i="1"/>
  <c r="F273" i="1"/>
  <c r="G273" i="1" s="1"/>
  <c r="G272" i="1"/>
  <c r="F272" i="1"/>
  <c r="F271" i="1"/>
  <c r="G271" i="1" s="1"/>
  <c r="G270" i="1"/>
  <c r="F270" i="1"/>
  <c r="F269" i="1"/>
  <c r="G269" i="1" s="1"/>
  <c r="G268" i="1"/>
  <c r="F268" i="1"/>
  <c r="F267" i="1"/>
  <c r="G267" i="1" s="1"/>
  <c r="G266" i="1"/>
  <c r="F266" i="1"/>
  <c r="F265" i="1"/>
  <c r="G265" i="1" s="1"/>
  <c r="G264" i="1"/>
  <c r="F264" i="1"/>
  <c r="F263" i="1"/>
  <c r="G263" i="1" s="1"/>
  <c r="G262" i="1"/>
  <c r="F262" i="1"/>
  <c r="F261" i="1"/>
  <c r="G261" i="1" s="1"/>
  <c r="G260" i="1"/>
  <c r="F260" i="1"/>
  <c r="F259" i="1"/>
  <c r="G259" i="1" s="1"/>
  <c r="G258" i="1"/>
  <c r="F258" i="1"/>
  <c r="F257" i="1"/>
  <c r="G257" i="1" s="1"/>
  <c r="G256" i="1"/>
  <c r="F256" i="1"/>
  <c r="F255" i="1"/>
  <c r="G255" i="1" s="1"/>
  <c r="G254" i="1"/>
  <c r="F254" i="1"/>
  <c r="F253" i="1"/>
  <c r="G253" i="1" s="1"/>
  <c r="G252" i="1"/>
  <c r="F252" i="1"/>
  <c r="F251" i="1"/>
  <c r="G251" i="1" s="1"/>
  <c r="G250" i="1"/>
  <c r="F250" i="1"/>
  <c r="F249" i="1"/>
  <c r="G249" i="1" s="1"/>
  <c r="G248" i="1"/>
  <c r="F248" i="1"/>
  <c r="F247" i="1"/>
  <c r="G247" i="1" s="1"/>
  <c r="G246" i="1"/>
  <c r="F246" i="1"/>
  <c r="F245" i="1"/>
  <c r="G245" i="1" s="1"/>
  <c r="G244" i="1"/>
  <c r="F244" i="1"/>
  <c r="F243" i="1"/>
  <c r="G243" i="1" s="1"/>
  <c r="G242" i="1"/>
  <c r="F242" i="1"/>
  <c r="F241" i="1"/>
  <c r="G241" i="1" s="1"/>
  <c r="G240" i="1"/>
  <c r="F240" i="1"/>
  <c r="F239" i="1"/>
  <c r="G239" i="1" s="1"/>
  <c r="G238" i="1"/>
  <c r="F238" i="1"/>
  <c r="F237" i="1"/>
  <c r="G237" i="1" s="1"/>
  <c r="G236" i="1"/>
  <c r="F236" i="1"/>
  <c r="F235" i="1"/>
  <c r="G235" i="1" s="1"/>
  <c r="G234" i="1"/>
  <c r="F234" i="1"/>
  <c r="F233" i="1"/>
  <c r="G233" i="1" s="1"/>
  <c r="G232" i="1"/>
  <c r="F232" i="1"/>
  <c r="F231" i="1"/>
  <c r="G231" i="1" s="1"/>
  <c r="G230" i="1"/>
  <c r="F230" i="1"/>
  <c r="F229" i="1"/>
  <c r="G229" i="1" s="1"/>
  <c r="G228" i="1"/>
  <c r="F228" i="1"/>
  <c r="F227" i="1"/>
  <c r="G227" i="1" s="1"/>
  <c r="G226" i="1"/>
  <c r="F226" i="1"/>
  <c r="F225" i="1"/>
  <c r="G225" i="1" s="1"/>
  <c r="G224" i="1"/>
  <c r="F224" i="1"/>
  <c r="F223" i="1"/>
  <c r="G223" i="1" s="1"/>
  <c r="G222" i="1"/>
  <c r="F222" i="1"/>
  <c r="F221" i="1"/>
  <c r="G221" i="1" s="1"/>
  <c r="G220" i="1"/>
  <c r="F220" i="1"/>
  <c r="F219" i="1"/>
  <c r="G219" i="1" s="1"/>
  <c r="G218" i="1"/>
  <c r="F218" i="1"/>
  <c r="F217" i="1"/>
  <c r="G217" i="1" s="1"/>
  <c r="G216" i="1"/>
  <c r="F216" i="1"/>
  <c r="F215" i="1"/>
  <c r="G215" i="1" s="1"/>
  <c r="G214" i="1"/>
  <c r="F214" i="1"/>
  <c r="F213" i="1"/>
  <c r="G213" i="1" s="1"/>
  <c r="G212" i="1"/>
  <c r="F212" i="1"/>
  <c r="F211" i="1"/>
  <c r="G211" i="1" s="1"/>
  <c r="G210" i="1"/>
  <c r="F210" i="1"/>
  <c r="F209" i="1"/>
  <c r="G209" i="1" s="1"/>
  <c r="G208" i="1"/>
  <c r="F208" i="1"/>
  <c r="F207" i="1"/>
  <c r="G207" i="1" s="1"/>
  <c r="G206" i="1"/>
  <c r="F206" i="1"/>
  <c r="F205" i="1"/>
  <c r="G205" i="1" s="1"/>
  <c r="G204" i="1"/>
  <c r="F204" i="1"/>
  <c r="F203" i="1"/>
  <c r="G203" i="1" s="1"/>
  <c r="G202" i="1"/>
  <c r="F202" i="1"/>
  <c r="F201" i="1"/>
  <c r="G201" i="1" s="1"/>
  <c r="G200" i="1"/>
  <c r="F200" i="1"/>
  <c r="F199" i="1"/>
  <c r="G199" i="1" s="1"/>
  <c r="G198" i="1"/>
  <c r="F198" i="1"/>
  <c r="F197" i="1"/>
  <c r="G197" i="1" s="1"/>
  <c r="G196" i="1"/>
  <c r="F196" i="1"/>
  <c r="F195" i="1"/>
  <c r="G195" i="1" s="1"/>
  <c r="G194" i="1"/>
  <c r="F194" i="1"/>
  <c r="F193" i="1"/>
  <c r="G193" i="1" s="1"/>
  <c r="G192" i="1"/>
  <c r="F192" i="1"/>
  <c r="F191" i="1"/>
  <c r="G191" i="1" s="1"/>
  <c r="G190" i="1"/>
  <c r="F190" i="1"/>
  <c r="F189" i="1"/>
  <c r="G189" i="1" s="1"/>
  <c r="G188" i="1"/>
  <c r="F188" i="1"/>
  <c r="F187" i="1"/>
  <c r="G187" i="1" s="1"/>
  <c r="G186" i="1"/>
  <c r="F186" i="1"/>
  <c r="F185" i="1"/>
  <c r="G185" i="1" s="1"/>
  <c r="G184" i="1"/>
  <c r="F184" i="1"/>
  <c r="F183" i="1"/>
  <c r="G183" i="1" s="1"/>
  <c r="G182" i="1"/>
  <c r="F182" i="1"/>
  <c r="F181" i="1"/>
  <c r="G181" i="1" s="1"/>
  <c r="G180" i="1"/>
  <c r="F180" i="1"/>
  <c r="F179" i="1"/>
  <c r="G179" i="1" s="1"/>
  <c r="G178" i="1"/>
  <c r="F178" i="1"/>
  <c r="F177" i="1"/>
  <c r="G177" i="1" s="1"/>
  <c r="G176" i="1"/>
  <c r="F176" i="1"/>
  <c r="F175" i="1"/>
  <c r="G175" i="1" s="1"/>
  <c r="G174" i="1"/>
  <c r="F174" i="1"/>
  <c r="F173" i="1"/>
  <c r="G173" i="1" s="1"/>
  <c r="G172" i="1"/>
  <c r="F172" i="1"/>
  <c r="F171" i="1"/>
  <c r="G171" i="1" s="1"/>
  <c r="G170" i="1"/>
  <c r="F170" i="1"/>
  <c r="F169" i="1"/>
  <c r="G169" i="1" s="1"/>
  <c r="G168" i="1"/>
  <c r="F168" i="1"/>
  <c r="F167" i="1"/>
  <c r="G167" i="1" s="1"/>
  <c r="G166" i="1"/>
  <c r="F166" i="1"/>
  <c r="F165" i="1"/>
  <c r="G165" i="1" s="1"/>
  <c r="G164" i="1"/>
  <c r="F164" i="1"/>
  <c r="F163" i="1"/>
  <c r="G163" i="1" s="1"/>
  <c r="G162" i="1"/>
  <c r="F162" i="1"/>
  <c r="F161" i="1"/>
  <c r="G161" i="1" s="1"/>
  <c r="G160" i="1"/>
  <c r="F160" i="1"/>
  <c r="F159" i="1"/>
  <c r="G159" i="1" s="1"/>
  <c r="G158" i="1"/>
  <c r="F158" i="1"/>
  <c r="F157" i="1"/>
  <c r="G157" i="1" s="1"/>
  <c r="G156" i="1"/>
  <c r="F156" i="1"/>
  <c r="F155" i="1"/>
  <c r="G155" i="1" s="1"/>
  <c r="G154" i="1"/>
  <c r="F154" i="1"/>
  <c r="F153" i="1"/>
  <c r="G153" i="1" s="1"/>
  <c r="G152" i="1"/>
  <c r="F152" i="1"/>
  <c r="F151" i="1"/>
  <c r="G151" i="1" s="1"/>
  <c r="G150" i="1"/>
  <c r="F150" i="1"/>
  <c r="F149" i="1"/>
  <c r="G149" i="1" s="1"/>
  <c r="G148" i="1"/>
  <c r="F148" i="1"/>
  <c r="F147" i="1"/>
  <c r="G147" i="1" s="1"/>
  <c r="G146" i="1"/>
  <c r="F146" i="1"/>
  <c r="F145" i="1"/>
  <c r="G145" i="1" s="1"/>
  <c r="G144" i="1"/>
  <c r="F144" i="1"/>
  <c r="F143" i="1"/>
  <c r="G143" i="1" s="1"/>
  <c r="G142" i="1"/>
  <c r="F142" i="1"/>
  <c r="F141" i="1"/>
  <c r="G141" i="1" s="1"/>
  <c r="G140" i="1"/>
  <c r="F140" i="1"/>
  <c r="F139" i="1"/>
  <c r="G139" i="1" s="1"/>
  <c r="G138" i="1"/>
  <c r="F138" i="1"/>
  <c r="F137" i="1"/>
  <c r="G137" i="1" s="1"/>
  <c r="G136" i="1"/>
  <c r="F136" i="1"/>
  <c r="F135" i="1"/>
  <c r="G135" i="1" s="1"/>
  <c r="G134" i="1"/>
  <c r="F134" i="1"/>
  <c r="F133" i="1"/>
  <c r="G133" i="1" s="1"/>
  <c r="G132" i="1"/>
  <c r="F132" i="1"/>
  <c r="F131" i="1"/>
  <c r="G131" i="1" s="1"/>
  <c r="G130" i="1"/>
  <c r="F130" i="1"/>
  <c r="F129" i="1"/>
  <c r="G129" i="1" s="1"/>
  <c r="G128" i="1"/>
  <c r="F128" i="1"/>
  <c r="F127" i="1"/>
  <c r="G127" i="1" s="1"/>
  <c r="G126" i="1"/>
  <c r="F126" i="1"/>
  <c r="F125" i="1"/>
  <c r="G125" i="1" s="1"/>
  <c r="G124" i="1"/>
  <c r="F124" i="1"/>
  <c r="F123" i="1"/>
  <c r="G123" i="1" s="1"/>
  <c r="G122" i="1"/>
  <c r="F122" i="1"/>
  <c r="F121" i="1"/>
  <c r="G121" i="1" s="1"/>
  <c r="G120" i="1"/>
  <c r="F120" i="1"/>
  <c r="F119" i="1"/>
  <c r="G119" i="1" s="1"/>
  <c r="G118" i="1"/>
  <c r="F118" i="1"/>
  <c r="F117" i="1"/>
  <c r="G117" i="1" s="1"/>
  <c r="G116" i="1"/>
  <c r="F116" i="1"/>
  <c r="F115" i="1"/>
  <c r="G115" i="1" s="1"/>
  <c r="G114" i="1"/>
  <c r="F114" i="1"/>
  <c r="F113" i="1"/>
  <c r="G113" i="1" s="1"/>
  <c r="G112" i="1"/>
  <c r="F112" i="1"/>
  <c r="F111" i="1"/>
  <c r="G111" i="1" s="1"/>
  <c r="G110" i="1"/>
  <c r="F110" i="1"/>
  <c r="F109" i="1"/>
  <c r="G109" i="1" s="1"/>
  <c r="G108" i="1"/>
  <c r="F108" i="1"/>
  <c r="F107" i="1"/>
  <c r="G107" i="1" s="1"/>
  <c r="G106" i="1"/>
  <c r="F106" i="1"/>
  <c r="F105" i="1"/>
  <c r="G105" i="1" s="1"/>
  <c r="F104" i="1"/>
  <c r="G104" i="1" s="1"/>
  <c r="F103" i="1"/>
  <c r="G103" i="1" s="1"/>
  <c r="G102" i="1"/>
  <c r="F102" i="1"/>
  <c r="F101" i="1"/>
  <c r="G101" i="1" s="1"/>
  <c r="F100" i="1"/>
  <c r="G100" i="1" s="1"/>
  <c r="F99" i="1"/>
  <c r="G99" i="1" s="1"/>
  <c r="G98" i="1"/>
  <c r="F98" i="1"/>
  <c r="F97" i="1"/>
  <c r="G97" i="1" s="1"/>
  <c r="F96" i="1"/>
  <c r="G96" i="1" s="1"/>
  <c r="F95" i="1"/>
  <c r="G95" i="1" s="1"/>
  <c r="G94" i="1"/>
  <c r="F94" i="1"/>
  <c r="F93" i="1"/>
  <c r="G93" i="1" s="1"/>
  <c r="F92" i="1"/>
  <c r="G92" i="1" s="1"/>
  <c r="F91" i="1"/>
  <c r="G91" i="1" s="1"/>
  <c r="G90" i="1"/>
  <c r="F90" i="1"/>
  <c r="F89" i="1"/>
  <c r="G89" i="1" s="1"/>
  <c r="F88" i="1"/>
  <c r="G88" i="1" s="1"/>
  <c r="F87" i="1"/>
  <c r="G87" i="1" s="1"/>
  <c r="G86" i="1"/>
  <c r="F86" i="1"/>
  <c r="F85" i="1"/>
  <c r="G85" i="1" s="1"/>
  <c r="F84" i="1"/>
  <c r="G84" i="1" s="1"/>
  <c r="F83" i="1"/>
  <c r="G83" i="1" s="1"/>
  <c r="G82" i="1"/>
  <c r="F82" i="1"/>
  <c r="F81" i="1"/>
  <c r="G81" i="1" s="1"/>
  <c r="F80" i="1"/>
  <c r="G80" i="1" s="1"/>
  <c r="F79" i="1"/>
  <c r="G79" i="1" s="1"/>
  <c r="G78" i="1"/>
  <c r="F78" i="1"/>
  <c r="F77" i="1"/>
  <c r="G77" i="1" s="1"/>
  <c r="F76" i="1"/>
  <c r="G76" i="1" s="1"/>
  <c r="F75" i="1"/>
  <c r="G75" i="1" s="1"/>
  <c r="G74" i="1"/>
  <c r="F74" i="1"/>
  <c r="F73" i="1"/>
  <c r="G73" i="1" s="1"/>
  <c r="F72" i="1"/>
  <c r="G72" i="1" s="1"/>
  <c r="F71" i="1"/>
  <c r="G71" i="1" s="1"/>
  <c r="G70" i="1"/>
  <c r="F70" i="1"/>
  <c r="F69" i="1"/>
  <c r="G69" i="1" s="1"/>
  <c r="F68" i="1"/>
  <c r="G68" i="1" s="1"/>
  <c r="F67" i="1"/>
  <c r="G67" i="1" s="1"/>
  <c r="G66" i="1"/>
  <c r="F66" i="1"/>
  <c r="F65" i="1"/>
  <c r="G65" i="1" s="1"/>
  <c r="F64" i="1"/>
  <c r="G64" i="1" s="1"/>
  <c r="F63" i="1"/>
  <c r="G63" i="1" s="1"/>
  <c r="G62" i="1"/>
  <c r="F62" i="1"/>
  <c r="F61" i="1"/>
  <c r="G61" i="1" s="1"/>
  <c r="F60" i="1"/>
  <c r="G60" i="1" s="1"/>
  <c r="F59" i="1"/>
  <c r="G59" i="1" s="1"/>
  <c r="G58" i="1"/>
  <c r="F58" i="1"/>
  <c r="F57" i="1"/>
  <c r="G57" i="1" s="1"/>
  <c r="F56" i="1"/>
  <c r="G56" i="1" s="1"/>
  <c r="F55" i="1"/>
  <c r="G55" i="1" s="1"/>
  <c r="G54" i="1"/>
  <c r="F54" i="1"/>
  <c r="F53" i="1"/>
  <c r="G53" i="1" s="1"/>
  <c r="F52" i="1"/>
  <c r="G52" i="1" s="1"/>
  <c r="F51" i="1"/>
  <c r="G51" i="1" s="1"/>
  <c r="G50" i="1"/>
  <c r="F50" i="1"/>
  <c r="F49" i="1"/>
  <c r="G49" i="1" s="1"/>
  <c r="F48" i="1"/>
  <c r="G48" i="1" s="1"/>
  <c r="F47" i="1"/>
  <c r="G47" i="1" s="1"/>
  <c r="G46" i="1"/>
  <c r="F46" i="1"/>
  <c r="F45" i="1"/>
  <c r="G45" i="1" s="1"/>
  <c r="F44" i="1"/>
  <c r="G44" i="1" s="1"/>
  <c r="F43" i="1"/>
  <c r="G43" i="1" s="1"/>
  <c r="G42" i="1"/>
  <c r="F42" i="1"/>
  <c r="F41" i="1"/>
  <c r="G41" i="1" s="1"/>
  <c r="F40" i="1"/>
  <c r="G40" i="1" s="1"/>
  <c r="F39" i="1"/>
  <c r="G39" i="1" s="1"/>
  <c r="G38" i="1"/>
  <c r="F38" i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G30" i="1"/>
  <c r="F30" i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G22" i="1"/>
  <c r="F22" i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G14" i="1"/>
  <c r="F14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G6" i="1"/>
  <c r="F6" i="1"/>
  <c r="F5" i="1"/>
  <c r="G5" i="1" s="1"/>
  <c r="G4" i="1"/>
  <c r="F4" i="1"/>
  <c r="F3" i="1"/>
  <c r="G3" i="1" s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<sst xmlns="http://schemas.openxmlformats.org/spreadsheetml/2006/main" count="7" uniqueCount="6">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</sst>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theme="1"/>
      <name val="Arial Cyr"/>
      <charset val="204"/>
    </font>
    <font>
      <b/>
      <sz val="11"/>
      <color theme="1"/>
      <name val="Arial Cyr"/>
      <charset val="204"/>
    </font>
    <font>
      <b/>
      <sz val="12"/>
      <color theme="1"/>
      <name val="Arial Cyr"/>
      <charset val="204"/>
    </font>
    <font>
      <b/>
      <sz val="8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(11))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248.59734349716396</c:v>
                </c:pt>
                <c:pt idx="1">
                  <c:v>251.16677356826369</c:v>
                </c:pt>
                <c:pt idx="2">
                  <c:v>252.51957515994778</c:v>
                </c:pt>
                <c:pt idx="3">
                  <c:v>253.94152117044794</c:v>
                </c:pt>
                <c:pt idx="4">
                  <c:v>254.92036982113191</c:v>
                </c:pt>
                <c:pt idx="5">
                  <c:v>255.71940930789651</c:v>
                </c:pt>
                <c:pt idx="6">
                  <c:v>257.73546825371176</c:v>
                </c:pt>
                <c:pt idx="7">
                  <c:v>260.06077557019097</c:v>
                </c:pt>
                <c:pt idx="8">
                  <c:v>261.41779855470315</c:v>
                </c:pt>
                <c:pt idx="9">
                  <c:v>263.52224711004129</c:v>
                </c:pt>
                <c:pt idx="10">
                  <c:v>264.28400590750726</c:v>
                </c:pt>
                <c:pt idx="11">
                  <c:v>264.80723505376272</c:v>
                </c:pt>
                <c:pt idx="12">
                  <c:v>264.69021544214127</c:v>
                </c:pt>
                <c:pt idx="13">
                  <c:v>264.96360885577036</c:v>
                </c:pt>
                <c:pt idx="14">
                  <c:v>265.39074480265731</c:v>
                </c:pt>
                <c:pt idx="15">
                  <c:v>266.00472050836174</c:v>
                </c:pt>
                <c:pt idx="16">
                  <c:v>266.68562501124796</c:v>
                </c:pt>
                <c:pt idx="17">
                  <c:v>267.07695538826033</c:v>
                </c:pt>
                <c:pt idx="18">
                  <c:v>267.68537726406004</c:v>
                </c:pt>
                <c:pt idx="19">
                  <c:v>269.21229398690764</c:v>
                </c:pt>
                <c:pt idx="20">
                  <c:v>269.45720666683877</c:v>
                </c:pt>
                <c:pt idx="21">
                  <c:v>269.27216139481732</c:v>
                </c:pt>
                <c:pt idx="22">
                  <c:v>269.39660039160543</c:v>
                </c:pt>
                <c:pt idx="23">
                  <c:v>268.91372730569299</c:v>
                </c:pt>
                <c:pt idx="24">
                  <c:v>268.78922409093826</c:v>
                </c:pt>
                <c:pt idx="25">
                  <c:v>268.36680376835261</c:v>
                </c:pt>
                <c:pt idx="26">
                  <c:v>268.07276098488808</c:v>
                </c:pt>
                <c:pt idx="27">
                  <c:v>267.77036660073406</c:v>
                </c:pt>
                <c:pt idx="28">
                  <c:v>267.89249333873084</c:v>
                </c:pt>
                <c:pt idx="29">
                  <c:v>268.34986072434361</c:v>
                </c:pt>
                <c:pt idx="30">
                  <c:v>268.33860485471882</c:v>
                </c:pt>
                <c:pt idx="31">
                  <c:v>268.61837459699308</c:v>
                </c:pt>
                <c:pt idx="32">
                  <c:v>269.20986173005429</c:v>
                </c:pt>
                <c:pt idx="33">
                  <c:v>269.34317575241062</c:v>
                </c:pt>
                <c:pt idx="34">
                  <c:v>269.49045677717737</c:v>
                </c:pt>
                <c:pt idx="35">
                  <c:v>269.20061446669587</c:v>
                </c:pt>
                <c:pt idx="36">
                  <c:v>268.88629503791105</c:v>
                </c:pt>
                <c:pt idx="37">
                  <c:v>268.25070584111796</c:v>
                </c:pt>
                <c:pt idx="38">
                  <c:v>267.50534150733381</c:v>
                </c:pt>
                <c:pt idx="39">
                  <c:v>266.24114824569995</c:v>
                </c:pt>
                <c:pt idx="40">
                  <c:v>264.53588378795502</c:v>
                </c:pt>
                <c:pt idx="41">
                  <c:v>262.96924893876241</c:v>
                </c:pt>
                <c:pt idx="42">
                  <c:v>261.467558365581</c:v>
                </c:pt>
                <c:pt idx="43">
                  <c:v>260.29296425992692</c:v>
                </c:pt>
                <c:pt idx="44">
                  <c:v>259.71527481965012</c:v>
                </c:pt>
                <c:pt idx="45">
                  <c:v>259.31489141078782</c:v>
                </c:pt>
                <c:pt idx="46">
                  <c:v>259.15311198510318</c:v>
                </c:pt>
                <c:pt idx="47">
                  <c:v>258.88684357045713</c:v>
                </c:pt>
                <c:pt idx="48">
                  <c:v>258.75429366632056</c:v>
                </c:pt>
                <c:pt idx="49">
                  <c:v>258.7976349091162</c:v>
                </c:pt>
                <c:pt idx="50">
                  <c:v>258.91507702412753</c:v>
                </c:pt>
                <c:pt idx="51">
                  <c:v>259.42887662980178</c:v>
                </c:pt>
                <c:pt idx="52">
                  <c:v>260.09952839064499</c:v>
                </c:pt>
                <c:pt idx="53">
                  <c:v>260.83234697227994</c:v>
                </c:pt>
                <c:pt idx="54">
                  <c:v>261.54388070553335</c:v>
                </c:pt>
                <c:pt idx="55">
                  <c:v>262.29992738301905</c:v>
                </c:pt>
                <c:pt idx="56">
                  <c:v>263.1787730955769</c:v>
                </c:pt>
                <c:pt idx="57">
                  <c:v>264.14439325956533</c:v>
                </c:pt>
                <c:pt idx="58">
                  <c:v>265.10747552472901</c:v>
                </c:pt>
                <c:pt idx="59">
                  <c:v>266.22458738106877</c:v>
                </c:pt>
                <c:pt idx="60">
                  <c:v>267.35434627165102</c:v>
                </c:pt>
                <c:pt idx="61">
                  <c:v>268.55604071137947</c:v>
                </c:pt>
                <c:pt idx="62">
                  <c:v>269.72177390343887</c:v>
                </c:pt>
                <c:pt idx="63">
                  <c:v>270.77119569448701</c:v>
                </c:pt>
                <c:pt idx="64">
                  <c:v>271.82426383474439</c:v>
                </c:pt>
                <c:pt idx="65">
                  <c:v>272.80121774102457</c:v>
                </c:pt>
                <c:pt idx="66">
                  <c:v>273.59637297953151</c:v>
                </c:pt>
                <c:pt idx="67">
                  <c:v>274.28347017145006</c:v>
                </c:pt>
                <c:pt idx="68">
                  <c:v>274.89410874622524</c:v>
                </c:pt>
                <c:pt idx="69">
                  <c:v>275.49731816660727</c:v>
                </c:pt>
                <c:pt idx="70">
                  <c:v>276.05888214610269</c:v>
                </c:pt>
                <c:pt idx="71">
                  <c:v>276.46579919843992</c:v>
                </c:pt>
                <c:pt idx="72">
                  <c:v>276.79569245843118</c:v>
                </c:pt>
                <c:pt idx="73">
                  <c:v>277.13639062198069</c:v>
                </c:pt>
                <c:pt idx="74">
                  <c:v>277.5077842531947</c:v>
                </c:pt>
                <c:pt idx="75">
                  <c:v>277.83015018749694</c:v>
                </c:pt>
                <c:pt idx="76">
                  <c:v>278.2026931388591</c:v>
                </c:pt>
                <c:pt idx="77">
                  <c:v>278.56847913458671</c:v>
                </c:pt>
                <c:pt idx="78">
                  <c:v>278.85107933001478</c:v>
                </c:pt>
                <c:pt idx="79">
                  <c:v>279.09555135420669</c:v>
                </c:pt>
                <c:pt idx="80">
                  <c:v>279.32833884692423</c:v>
                </c:pt>
                <c:pt idx="81">
                  <c:v>279.5391032117434</c:v>
                </c:pt>
                <c:pt idx="82">
                  <c:v>279.80863153089393</c:v>
                </c:pt>
                <c:pt idx="83">
                  <c:v>280.04145017320832</c:v>
                </c:pt>
                <c:pt idx="84">
                  <c:v>280.21428575074373</c:v>
                </c:pt>
                <c:pt idx="85">
                  <c:v>280.38173829059434</c:v>
                </c:pt>
                <c:pt idx="86">
                  <c:v>280.56230447883394</c:v>
                </c:pt>
                <c:pt idx="87">
                  <c:v>280.65802662086764</c:v>
                </c:pt>
                <c:pt idx="88">
                  <c:v>280.7321666315346</c:v>
                </c:pt>
                <c:pt idx="89">
                  <c:v>280.81971471534501</c:v>
                </c:pt>
                <c:pt idx="90">
                  <c:v>280.86424170266395</c:v>
                </c:pt>
                <c:pt idx="91">
                  <c:v>280.88497703314789</c:v>
                </c:pt>
                <c:pt idx="92">
                  <c:v>280.79973045603771</c:v>
                </c:pt>
                <c:pt idx="93">
                  <c:v>280.63105703675575</c:v>
                </c:pt>
                <c:pt idx="94">
                  <c:v>280.46281659107694</c:v>
                </c:pt>
                <c:pt idx="95">
                  <c:v>280.23552776013247</c:v>
                </c:pt>
                <c:pt idx="96">
                  <c:v>279.98489192158888</c:v>
                </c:pt>
                <c:pt idx="97">
                  <c:v>279.68497949178845</c:v>
                </c:pt>
                <c:pt idx="98">
                  <c:v>279.33892952946559</c:v>
                </c:pt>
                <c:pt idx="99">
                  <c:v>279.0447009925266</c:v>
                </c:pt>
                <c:pt idx="100">
                  <c:v>278.78779353370885</c:v>
                </c:pt>
                <c:pt idx="101">
                  <c:v>278.5508097679101</c:v>
                </c:pt>
                <c:pt idx="102">
                  <c:v>278.2939979457833</c:v>
                </c:pt>
                <c:pt idx="103">
                  <c:v>278.09481431086107</c:v>
                </c:pt>
                <c:pt idx="104">
                  <c:v>277.91339159895057</c:v>
                </c:pt>
                <c:pt idx="105">
                  <c:v>277.76538401868726</c:v>
                </c:pt>
                <c:pt idx="106">
                  <c:v>277.62598488455052</c:v>
                </c:pt>
                <c:pt idx="107">
                  <c:v>277.44285687916249</c:v>
                </c:pt>
                <c:pt idx="108">
                  <c:v>277.24539980282464</c:v>
                </c:pt>
                <c:pt idx="109">
                  <c:v>277.06986525098182</c:v>
                </c:pt>
                <c:pt idx="110">
                  <c:v>276.85182640934715</c:v>
                </c:pt>
                <c:pt idx="111">
                  <c:v>276.61078375451956</c:v>
                </c:pt>
                <c:pt idx="112">
                  <c:v>276.35457350348878</c:v>
                </c:pt>
                <c:pt idx="113">
                  <c:v>276.05538931119804</c:v>
                </c:pt>
                <c:pt idx="114">
                  <c:v>275.77345052653351</c:v>
                </c:pt>
                <c:pt idx="115">
                  <c:v>275.43716903159537</c:v>
                </c:pt>
                <c:pt idx="116">
                  <c:v>275.11531637298168</c:v>
                </c:pt>
                <c:pt idx="117">
                  <c:v>274.8020536744927</c:v>
                </c:pt>
                <c:pt idx="118">
                  <c:v>274.50317108647994</c:v>
                </c:pt>
                <c:pt idx="119">
                  <c:v>274.20720090767293</c:v>
                </c:pt>
                <c:pt idx="120">
                  <c:v>273.948894506138</c:v>
                </c:pt>
                <c:pt idx="121">
                  <c:v>273.65318272439833</c:v>
                </c:pt>
                <c:pt idx="122">
                  <c:v>273.33043079785853</c:v>
                </c:pt>
                <c:pt idx="123">
                  <c:v>272.99775549098865</c:v>
                </c:pt>
                <c:pt idx="124">
                  <c:v>272.67594075372051</c:v>
                </c:pt>
                <c:pt idx="125">
                  <c:v>272.29059388714575</c:v>
                </c:pt>
                <c:pt idx="126">
                  <c:v>271.91933225851426</c:v>
                </c:pt>
                <c:pt idx="127">
                  <c:v>271.49609574778566</c:v>
                </c:pt>
                <c:pt idx="128">
                  <c:v>271.0145648810734</c:v>
                </c:pt>
                <c:pt idx="129">
                  <c:v>270.49104465588442</c:v>
                </c:pt>
                <c:pt idx="130">
                  <c:v>269.97762229870438</c:v>
                </c:pt>
                <c:pt idx="131">
                  <c:v>269.43204791257148</c:v>
                </c:pt>
                <c:pt idx="132">
                  <c:v>268.86943922705558</c:v>
                </c:pt>
                <c:pt idx="133">
                  <c:v>268.30682224288739</c:v>
                </c:pt>
                <c:pt idx="134">
                  <c:v>267.75208596654375</c:v>
                </c:pt>
                <c:pt idx="135">
                  <c:v>267.22612640306431</c:v>
                </c:pt>
                <c:pt idx="136">
                  <c:v>266.73485886363704</c:v>
                </c:pt>
                <c:pt idx="137">
                  <c:v>266.34150200109144</c:v>
                </c:pt>
                <c:pt idx="138">
                  <c:v>265.96273550824424</c:v>
                </c:pt>
                <c:pt idx="139">
                  <c:v>265.62886674984526</c:v>
                </c:pt>
                <c:pt idx="140">
                  <c:v>265.35671862474891</c:v>
                </c:pt>
                <c:pt idx="141">
                  <c:v>265.14212580940148</c:v>
                </c:pt>
                <c:pt idx="142">
                  <c:v>264.95460729701301</c:v>
                </c:pt>
                <c:pt idx="143">
                  <c:v>264.78088613457271</c:v>
                </c:pt>
                <c:pt idx="144">
                  <c:v>264.62458629996866</c:v>
                </c:pt>
                <c:pt idx="145">
                  <c:v>264.521194293848</c:v>
                </c:pt>
                <c:pt idx="146">
                  <c:v>264.37173205118279</c:v>
                </c:pt>
                <c:pt idx="147">
                  <c:v>264.23724183119208</c:v>
                </c:pt>
                <c:pt idx="148">
                  <c:v>264.02924908538967</c:v>
                </c:pt>
                <c:pt idx="149">
                  <c:v>263.79466442537614</c:v>
                </c:pt>
                <c:pt idx="150">
                  <c:v>263.53763106994802</c:v>
                </c:pt>
                <c:pt idx="151">
                  <c:v>263.27840140213351</c:v>
                </c:pt>
                <c:pt idx="152">
                  <c:v>262.94851779262297</c:v>
                </c:pt>
                <c:pt idx="153">
                  <c:v>262.62688407640951</c:v>
                </c:pt>
                <c:pt idx="154">
                  <c:v>262.35279519557588</c:v>
                </c:pt>
                <c:pt idx="155">
                  <c:v>262.08490710599784</c:v>
                </c:pt>
                <c:pt idx="156">
                  <c:v>261.83377899275439</c:v>
                </c:pt>
                <c:pt idx="157">
                  <c:v>261.63884772941708</c:v>
                </c:pt>
                <c:pt idx="158">
                  <c:v>261.45251433753924</c:v>
                </c:pt>
                <c:pt idx="159">
                  <c:v>261.3208054479515</c:v>
                </c:pt>
                <c:pt idx="160">
                  <c:v>261.23975262827219</c:v>
                </c:pt>
                <c:pt idx="161">
                  <c:v>261.19512409786222</c:v>
                </c:pt>
                <c:pt idx="162">
                  <c:v>261.16474407001692</c:v>
                </c:pt>
                <c:pt idx="163">
                  <c:v>261.15132671965989</c:v>
                </c:pt>
                <c:pt idx="164">
                  <c:v>261.15409145351651</c:v>
                </c:pt>
                <c:pt idx="165">
                  <c:v>261.12119998912391</c:v>
                </c:pt>
                <c:pt idx="166">
                  <c:v>261.13667541827823</c:v>
                </c:pt>
                <c:pt idx="167">
                  <c:v>261.13423685849324</c:v>
                </c:pt>
                <c:pt idx="168">
                  <c:v>261.12450208210413</c:v>
                </c:pt>
                <c:pt idx="169">
                  <c:v>261.12655126069905</c:v>
                </c:pt>
                <c:pt idx="170">
                  <c:v>261.0927092023332</c:v>
                </c:pt>
                <c:pt idx="171">
                  <c:v>260.96918891993056</c:v>
                </c:pt>
                <c:pt idx="172">
                  <c:v>260.81429822234219</c:v>
                </c:pt>
                <c:pt idx="173">
                  <c:v>260.69386417153851</c:v>
                </c:pt>
                <c:pt idx="174">
                  <c:v>260.56129820142331</c:v>
                </c:pt>
                <c:pt idx="175">
                  <c:v>260.42552183522758</c:v>
                </c:pt>
                <c:pt idx="176">
                  <c:v>260.25530829302784</c:v>
                </c:pt>
                <c:pt idx="177">
                  <c:v>260.04379324446097</c:v>
                </c:pt>
                <c:pt idx="178">
                  <c:v>259.76945522050801</c:v>
                </c:pt>
                <c:pt idx="179">
                  <c:v>259.52109423772032</c:v>
                </c:pt>
                <c:pt idx="180">
                  <c:v>259.24073069622955</c:v>
                </c:pt>
                <c:pt idx="181">
                  <c:v>258.94907267707805</c:v>
                </c:pt>
                <c:pt idx="182">
                  <c:v>258.75371404690571</c:v>
                </c:pt>
                <c:pt idx="183">
                  <c:v>258.56428955688392</c:v>
                </c:pt>
                <c:pt idx="184">
                  <c:v>258.31093932715766</c:v>
                </c:pt>
                <c:pt idx="185">
                  <c:v>258.14201304222837</c:v>
                </c:pt>
                <c:pt idx="186">
                  <c:v>257.98104264567166</c:v>
                </c:pt>
                <c:pt idx="187">
                  <c:v>257.85552623681235</c:v>
                </c:pt>
                <c:pt idx="188">
                  <c:v>257.71160975602191</c:v>
                </c:pt>
                <c:pt idx="189">
                  <c:v>257.62223444119695</c:v>
                </c:pt>
                <c:pt idx="190">
                  <c:v>257.49806045196613</c:v>
                </c:pt>
                <c:pt idx="191">
                  <c:v>257.39382077873188</c:v>
                </c:pt>
                <c:pt idx="192">
                  <c:v>257.27001472454231</c:v>
                </c:pt>
                <c:pt idx="193">
                  <c:v>257.10724363989095</c:v>
                </c:pt>
                <c:pt idx="194">
                  <c:v>256.95869452445095</c:v>
                </c:pt>
                <c:pt idx="195">
                  <c:v>256.80406138684907</c:v>
                </c:pt>
                <c:pt idx="196">
                  <c:v>256.5274638212606</c:v>
                </c:pt>
                <c:pt idx="197">
                  <c:v>256.24523831629779</c:v>
                </c:pt>
                <c:pt idx="198">
                  <c:v>255.92318864372476</c:v>
                </c:pt>
                <c:pt idx="199">
                  <c:v>255.56963340598097</c:v>
                </c:pt>
                <c:pt idx="200">
                  <c:v>255.19659203631835</c:v>
                </c:pt>
                <c:pt idx="201">
                  <c:v>254.79581391397599</c:v>
                </c:pt>
                <c:pt idx="202">
                  <c:v>254.36836320984759</c:v>
                </c:pt>
                <c:pt idx="203">
                  <c:v>254.00526523621858</c:v>
                </c:pt>
                <c:pt idx="204">
                  <c:v>253.64570263151975</c:v>
                </c:pt>
                <c:pt idx="205">
                  <c:v>253.26213817345601</c:v>
                </c:pt>
                <c:pt idx="206">
                  <c:v>252.93238683784801</c:v>
                </c:pt>
                <c:pt idx="207">
                  <c:v>252.64762439729697</c:v>
                </c:pt>
                <c:pt idx="208">
                  <c:v>252.35242854195084</c:v>
                </c:pt>
                <c:pt idx="209">
                  <c:v>252.1221052641904</c:v>
                </c:pt>
                <c:pt idx="210">
                  <c:v>251.91633686163337</c:v>
                </c:pt>
                <c:pt idx="211">
                  <c:v>251.70157285174534</c:v>
                </c:pt>
                <c:pt idx="212">
                  <c:v>251.52921337756803</c:v>
                </c:pt>
                <c:pt idx="213">
                  <c:v>251.41677246134421</c:v>
                </c:pt>
                <c:pt idx="214">
                  <c:v>251.27260993536456</c:v>
                </c:pt>
                <c:pt idx="215">
                  <c:v>251.06250985423054</c:v>
                </c:pt>
                <c:pt idx="216">
                  <c:v>250.8808860207684</c:v>
                </c:pt>
                <c:pt idx="217">
                  <c:v>250.67611160106782</c:v>
                </c:pt>
                <c:pt idx="218">
                  <c:v>250.46977816959622</c:v>
                </c:pt>
                <c:pt idx="219">
                  <c:v>250.27498930220338</c:v>
                </c:pt>
                <c:pt idx="220">
                  <c:v>249.9993240395884</c:v>
                </c:pt>
                <c:pt idx="221">
                  <c:v>249.76426534168195</c:v>
                </c:pt>
                <c:pt idx="222">
                  <c:v>249.56168598147136</c:v>
                </c:pt>
                <c:pt idx="223">
                  <c:v>249.31500542494749</c:v>
                </c:pt>
                <c:pt idx="224">
                  <c:v>248.9903974167722</c:v>
                </c:pt>
                <c:pt idx="225">
                  <c:v>248.68874999981003</c:v>
                </c:pt>
                <c:pt idx="226">
                  <c:v>248.47126866523004</c:v>
                </c:pt>
                <c:pt idx="227">
                  <c:v>248.27048917777489</c:v>
                </c:pt>
                <c:pt idx="228">
                  <c:v>248.05881979411149</c:v>
                </c:pt>
                <c:pt idx="229">
                  <c:v>247.86745232236632</c:v>
                </c:pt>
                <c:pt idx="230">
                  <c:v>247.60126646723694</c:v>
                </c:pt>
                <c:pt idx="231">
                  <c:v>247.40252213162555</c:v>
                </c:pt>
                <c:pt idx="232">
                  <c:v>247.20116408126668</c:v>
                </c:pt>
                <c:pt idx="233">
                  <c:v>247.00101880229604</c:v>
                </c:pt>
                <c:pt idx="234">
                  <c:v>246.81545510823381</c:v>
                </c:pt>
                <c:pt idx="235">
                  <c:v>246.62254028964759</c:v>
                </c:pt>
                <c:pt idx="236">
                  <c:v>246.44894028640726</c:v>
                </c:pt>
                <c:pt idx="237">
                  <c:v>246.20134333855589</c:v>
                </c:pt>
                <c:pt idx="238">
                  <c:v>245.91375952405912</c:v>
                </c:pt>
                <c:pt idx="239">
                  <c:v>245.61704454104873</c:v>
                </c:pt>
                <c:pt idx="240">
                  <c:v>245.31246009040672</c:v>
                </c:pt>
                <c:pt idx="241">
                  <c:v>245.10804925867393</c:v>
                </c:pt>
                <c:pt idx="242">
                  <c:v>244.88803860817106</c:v>
                </c:pt>
                <c:pt idx="243">
                  <c:v>244.6691482241045</c:v>
                </c:pt>
                <c:pt idx="244">
                  <c:v>244.46095956427988</c:v>
                </c:pt>
                <c:pt idx="245">
                  <c:v>244.24857615763349</c:v>
                </c:pt>
                <c:pt idx="246">
                  <c:v>244.12308221751712</c:v>
                </c:pt>
                <c:pt idx="247">
                  <c:v>243.96625307812215</c:v>
                </c:pt>
                <c:pt idx="248">
                  <c:v>243.90439526477977</c:v>
                </c:pt>
                <c:pt idx="249">
                  <c:v>243.87059707087968</c:v>
                </c:pt>
                <c:pt idx="250">
                  <c:v>243.87329253938847</c:v>
                </c:pt>
                <c:pt idx="251">
                  <c:v>243.85850590161172</c:v>
                </c:pt>
                <c:pt idx="252">
                  <c:v>243.77266935568113</c:v>
                </c:pt>
                <c:pt idx="253">
                  <c:v>243.70523462639525</c:v>
                </c:pt>
                <c:pt idx="254">
                  <c:v>243.63808183722483</c:v>
                </c:pt>
                <c:pt idx="255">
                  <c:v>243.52304512550842</c:v>
                </c:pt>
                <c:pt idx="256">
                  <c:v>243.39981631701241</c:v>
                </c:pt>
                <c:pt idx="257">
                  <c:v>243.14707723239059</c:v>
                </c:pt>
                <c:pt idx="258">
                  <c:v>242.85344168409108</c:v>
                </c:pt>
                <c:pt idx="259">
                  <c:v>242.53404012215702</c:v>
                </c:pt>
                <c:pt idx="260">
                  <c:v>242.23535031746496</c:v>
                </c:pt>
                <c:pt idx="261">
                  <c:v>241.94020642656014</c:v>
                </c:pt>
                <c:pt idx="262">
                  <c:v>241.6806176680636</c:v>
                </c:pt>
                <c:pt idx="263">
                  <c:v>241.43457290554318</c:v>
                </c:pt>
                <c:pt idx="264">
                  <c:v>241.14835608697226</c:v>
                </c:pt>
                <c:pt idx="265">
                  <c:v>240.76281508422468</c:v>
                </c:pt>
                <c:pt idx="266">
                  <c:v>240.3882375868848</c:v>
                </c:pt>
                <c:pt idx="267">
                  <c:v>240.02779238955429</c:v>
                </c:pt>
                <c:pt idx="268">
                  <c:v>239.72638676116671</c:v>
                </c:pt>
                <c:pt idx="269">
                  <c:v>239.47716941532116</c:v>
                </c:pt>
                <c:pt idx="270">
                  <c:v>239.20881063858138</c:v>
                </c:pt>
                <c:pt idx="271">
                  <c:v>238.89752453557603</c:v>
                </c:pt>
                <c:pt idx="272">
                  <c:v>238.60267566012851</c:v>
                </c:pt>
                <c:pt idx="273">
                  <c:v>238.30044439355598</c:v>
                </c:pt>
                <c:pt idx="274">
                  <c:v>237.97913229787989</c:v>
                </c:pt>
                <c:pt idx="275">
                  <c:v>237.68895821113705</c:v>
                </c:pt>
                <c:pt idx="276">
                  <c:v>237.51164142500951</c:v>
                </c:pt>
                <c:pt idx="277">
                  <c:v>237.36665767388507</c:v>
                </c:pt>
                <c:pt idx="278">
                  <c:v>237.24783121717155</c:v>
                </c:pt>
                <c:pt idx="279">
                  <c:v>237.15120818528476</c:v>
                </c:pt>
                <c:pt idx="280">
                  <c:v>237.01777008902434</c:v>
                </c:pt>
                <c:pt idx="281">
                  <c:v>236.88577967100017</c:v>
                </c:pt>
                <c:pt idx="282">
                  <c:v>236.80052829434388</c:v>
                </c:pt>
                <c:pt idx="283">
                  <c:v>236.64679371243099</c:v>
                </c:pt>
                <c:pt idx="284">
                  <c:v>236.47795625407227</c:v>
                </c:pt>
                <c:pt idx="285">
                  <c:v>236.33745327197039</c:v>
                </c:pt>
                <c:pt idx="286">
                  <c:v>236.20589485226841</c:v>
                </c:pt>
                <c:pt idx="287">
                  <c:v>236.02471798802307</c:v>
                </c:pt>
                <c:pt idx="288">
                  <c:v>235.78849869625216</c:v>
                </c:pt>
                <c:pt idx="289">
                  <c:v>235.5716967530457</c:v>
                </c:pt>
                <c:pt idx="290">
                  <c:v>235.32089231898223</c:v>
                </c:pt>
                <c:pt idx="291">
                  <c:v>235.11446799501644</c:v>
                </c:pt>
                <c:pt idx="292">
                  <c:v>234.91294771393262</c:v>
                </c:pt>
                <c:pt idx="293">
                  <c:v>234.66519057379548</c:v>
                </c:pt>
                <c:pt idx="294">
                  <c:v>234.45129313135817</c:v>
                </c:pt>
                <c:pt idx="295">
                  <c:v>234.24763602982406</c:v>
                </c:pt>
                <c:pt idx="296">
                  <c:v>234.08001796360881</c:v>
                </c:pt>
                <c:pt idx="297">
                  <c:v>233.89541970606206</c:v>
                </c:pt>
                <c:pt idx="298">
                  <c:v>233.72201143776991</c:v>
                </c:pt>
                <c:pt idx="299">
                  <c:v>233.5919224866249</c:v>
                </c:pt>
                <c:pt idx="300">
                  <c:v>233.41398483736654</c:v>
                </c:pt>
                <c:pt idx="301">
                  <c:v>233.25068571275557</c:v>
                </c:pt>
                <c:pt idx="302">
                  <c:v>233.03751877084616</c:v>
                </c:pt>
                <c:pt idx="303">
                  <c:v>232.81766229507841</c:v>
                </c:pt>
                <c:pt idx="304">
                  <c:v>232.60797289491734</c:v>
                </c:pt>
                <c:pt idx="305">
                  <c:v>232.34541920341564</c:v>
                </c:pt>
                <c:pt idx="306">
                  <c:v>232.13347602401836</c:v>
                </c:pt>
                <c:pt idx="307">
                  <c:v>231.87687109120782</c:v>
                </c:pt>
                <c:pt idx="308">
                  <c:v>231.61486003195276</c:v>
                </c:pt>
                <c:pt idx="309">
                  <c:v>231.34789948706421</c:v>
                </c:pt>
                <c:pt idx="310">
                  <c:v>231.07891476994612</c:v>
                </c:pt>
                <c:pt idx="311">
                  <c:v>230.84195307249846</c:v>
                </c:pt>
                <c:pt idx="312">
                  <c:v>230.57675961624827</c:v>
                </c:pt>
                <c:pt idx="313">
                  <c:v>230.3523169592012</c:v>
                </c:pt>
                <c:pt idx="314">
                  <c:v>230.15270518114943</c:v>
                </c:pt>
                <c:pt idx="315">
                  <c:v>229.95484821041325</c:v>
                </c:pt>
                <c:pt idx="316">
                  <c:v>229.81779303755275</c:v>
                </c:pt>
                <c:pt idx="317">
                  <c:v>229.64239474780771</c:v>
                </c:pt>
                <c:pt idx="318">
                  <c:v>229.51049652553692</c:v>
                </c:pt>
                <c:pt idx="319">
                  <c:v>229.41751792540103</c:v>
                </c:pt>
                <c:pt idx="320">
                  <c:v>229.28504137905355</c:v>
                </c:pt>
                <c:pt idx="321">
                  <c:v>229.11726535695027</c:v>
                </c:pt>
                <c:pt idx="322">
                  <c:v>228.93084688565432</c:v>
                </c:pt>
                <c:pt idx="323">
                  <c:v>228.85449706040669</c:v>
                </c:pt>
                <c:pt idx="324">
                  <c:v>228.76643135204205</c:v>
                </c:pt>
                <c:pt idx="325">
                  <c:v>228.66296971394686</c:v>
                </c:pt>
                <c:pt idx="326">
                  <c:v>228.55503707036826</c:v>
                </c:pt>
                <c:pt idx="327">
                  <c:v>228.4102196824893</c:v>
                </c:pt>
                <c:pt idx="328">
                  <c:v>228.30219409472627</c:v>
                </c:pt>
                <c:pt idx="329">
                  <c:v>228.2023417412764</c:v>
                </c:pt>
                <c:pt idx="330">
                  <c:v>228.10527951090472</c:v>
                </c:pt>
                <c:pt idx="331">
                  <c:v>228.0658555026846</c:v>
                </c:pt>
                <c:pt idx="332">
                  <c:v>228.06397246456024</c:v>
                </c:pt>
                <c:pt idx="333">
                  <c:v>228.08367506694941</c:v>
                </c:pt>
                <c:pt idx="334">
                  <c:v>228.09405405907114</c:v>
                </c:pt>
                <c:pt idx="335">
                  <c:v>228.12531200233443</c:v>
                </c:pt>
                <c:pt idx="336">
                  <c:v>228.13752908050049</c:v>
                </c:pt>
                <c:pt idx="337">
                  <c:v>228.17027443936706</c:v>
                </c:pt>
                <c:pt idx="338">
                  <c:v>228.19123218791077</c:v>
                </c:pt>
                <c:pt idx="339">
                  <c:v>228.19609535374948</c:v>
                </c:pt>
                <c:pt idx="340">
                  <c:v>228.11869124497795</c:v>
                </c:pt>
                <c:pt idx="341">
                  <c:v>228.03304689097254</c:v>
                </c:pt>
                <c:pt idx="342">
                  <c:v>227.91328914390778</c:v>
                </c:pt>
                <c:pt idx="343">
                  <c:v>227.79737718801474</c:v>
                </c:pt>
                <c:pt idx="344">
                  <c:v>227.66703493839083</c:v>
                </c:pt>
                <c:pt idx="345">
                  <c:v>227.49373663509232</c:v>
                </c:pt>
                <c:pt idx="346">
                  <c:v>227.32278992186741</c:v>
                </c:pt>
                <c:pt idx="347">
                  <c:v>227.22959162895253</c:v>
                </c:pt>
                <c:pt idx="348">
                  <c:v>227.05560002722882</c:v>
                </c:pt>
                <c:pt idx="349">
                  <c:v>226.97406228158772</c:v>
                </c:pt>
                <c:pt idx="350">
                  <c:v>226.86095581168095</c:v>
                </c:pt>
                <c:pt idx="351">
                  <c:v>226.85199308608622</c:v>
                </c:pt>
                <c:pt idx="352">
                  <c:v>226.84027603461854</c:v>
                </c:pt>
                <c:pt idx="353">
                  <c:v>226.84265848270314</c:v>
                </c:pt>
                <c:pt idx="354">
                  <c:v>226.83981113039013</c:v>
                </c:pt>
                <c:pt idx="355">
                  <c:v>226.79375154631242</c:v>
                </c:pt>
                <c:pt idx="356">
                  <c:v>226.71631599798846</c:v>
                </c:pt>
                <c:pt idx="357">
                  <c:v>226.59102933948697</c:v>
                </c:pt>
                <c:pt idx="358">
                  <c:v>226.42648519738606</c:v>
                </c:pt>
                <c:pt idx="359">
                  <c:v>226.34893578322908</c:v>
                </c:pt>
                <c:pt idx="360">
                  <c:v>226.18299806987307</c:v>
                </c:pt>
                <c:pt idx="361">
                  <c:v>225.99085804629428</c:v>
                </c:pt>
                <c:pt idx="362">
                  <c:v>225.78556039040834</c:v>
                </c:pt>
                <c:pt idx="363">
                  <c:v>225.5668103482777</c:v>
                </c:pt>
                <c:pt idx="364">
                  <c:v>225.37861836856058</c:v>
                </c:pt>
                <c:pt idx="365">
                  <c:v>225.19628298743245</c:v>
                </c:pt>
                <c:pt idx="366">
                  <c:v>225.07021917330732</c:v>
                </c:pt>
                <c:pt idx="367">
                  <c:v>224.9927169609974</c:v>
                </c:pt>
                <c:pt idx="368">
                  <c:v>224.93642890657281</c:v>
                </c:pt>
                <c:pt idx="369">
                  <c:v>224.88026089230766</c:v>
                </c:pt>
                <c:pt idx="370">
                  <c:v>224.80489313931525</c:v>
                </c:pt>
                <c:pt idx="371">
                  <c:v>224.79430528935356</c:v>
                </c:pt>
                <c:pt idx="372">
                  <c:v>224.8234508202745</c:v>
                </c:pt>
                <c:pt idx="373">
                  <c:v>224.79252834593061</c:v>
                </c:pt>
                <c:pt idx="374">
                  <c:v>224.78224663472389</c:v>
                </c:pt>
                <c:pt idx="375">
                  <c:v>224.75544434966119</c:v>
                </c:pt>
                <c:pt idx="376">
                  <c:v>224.7325611876114</c:v>
                </c:pt>
                <c:pt idx="377">
                  <c:v>224.72370589686486</c:v>
                </c:pt>
                <c:pt idx="378">
                  <c:v>224.62477433192061</c:v>
                </c:pt>
                <c:pt idx="379">
                  <c:v>224.4839775781256</c:v>
                </c:pt>
                <c:pt idx="380">
                  <c:v>224.38061626088478</c:v>
                </c:pt>
                <c:pt idx="381">
                  <c:v>224.30763820263388</c:v>
                </c:pt>
                <c:pt idx="382">
                  <c:v>224.16190116580267</c:v>
                </c:pt>
                <c:pt idx="383">
                  <c:v>224.01358652489171</c:v>
                </c:pt>
                <c:pt idx="384">
                  <c:v>223.90740663848658</c:v>
                </c:pt>
                <c:pt idx="385">
                  <c:v>223.80137296260077</c:v>
                </c:pt>
                <c:pt idx="386">
                  <c:v>223.70019098947827</c:v>
                </c:pt>
                <c:pt idx="387">
                  <c:v>223.56981870903329</c:v>
                </c:pt>
                <c:pt idx="388">
                  <c:v>223.42796518804136</c:v>
                </c:pt>
                <c:pt idx="389">
                  <c:v>223.34426103066414</c:v>
                </c:pt>
                <c:pt idx="390">
                  <c:v>223.28170538815542</c:v>
                </c:pt>
                <c:pt idx="391">
                  <c:v>223.18146301116775</c:v>
                </c:pt>
                <c:pt idx="392">
                  <c:v>223.05301933573668</c:v>
                </c:pt>
                <c:pt idx="393">
                  <c:v>222.95984722804192</c:v>
                </c:pt>
                <c:pt idx="394">
                  <c:v>222.8589537288467</c:v>
                </c:pt>
                <c:pt idx="395">
                  <c:v>222.73096910743493</c:v>
                </c:pt>
                <c:pt idx="396">
                  <c:v>222.56281509297906</c:v>
                </c:pt>
                <c:pt idx="397">
                  <c:v>222.37236380318171</c:v>
                </c:pt>
                <c:pt idx="398">
                  <c:v>222.18786913148324</c:v>
                </c:pt>
                <c:pt idx="399">
                  <c:v>221.9454756554297</c:v>
                </c:pt>
                <c:pt idx="400">
                  <c:v>221.72311759138481</c:v>
                </c:pt>
                <c:pt idx="401">
                  <c:v>221.54793245269784</c:v>
                </c:pt>
                <c:pt idx="402">
                  <c:v>221.37913395863362</c:v>
                </c:pt>
                <c:pt idx="403">
                  <c:v>221.22101391114523</c:v>
                </c:pt>
                <c:pt idx="404">
                  <c:v>221.0816566903633</c:v>
                </c:pt>
                <c:pt idx="405">
                  <c:v>220.97399537191845</c:v>
                </c:pt>
                <c:pt idx="406">
                  <c:v>220.85545526524635</c:v>
                </c:pt>
                <c:pt idx="407">
                  <c:v>220.77571893844416</c:v>
                </c:pt>
                <c:pt idx="408">
                  <c:v>220.70869037121022</c:v>
                </c:pt>
                <c:pt idx="409">
                  <c:v>220.61011112743921</c:v>
                </c:pt>
                <c:pt idx="410">
                  <c:v>220.53740786593605</c:v>
                </c:pt>
                <c:pt idx="411">
                  <c:v>220.43539909986112</c:v>
                </c:pt>
                <c:pt idx="412">
                  <c:v>220.26166995139752</c:v>
                </c:pt>
                <c:pt idx="413">
                  <c:v>220.03856062338966</c:v>
                </c:pt>
                <c:pt idx="414">
                  <c:v>219.80700830809681</c:v>
                </c:pt>
                <c:pt idx="415">
                  <c:v>219.60119297025309</c:v>
                </c:pt>
                <c:pt idx="416">
                  <c:v>219.38612821924173</c:v>
                </c:pt>
                <c:pt idx="417">
                  <c:v>219.18495701745155</c:v>
                </c:pt>
                <c:pt idx="418">
                  <c:v>218.99943857133715</c:v>
                </c:pt>
                <c:pt idx="419">
                  <c:v>218.85066492114296</c:v>
                </c:pt>
                <c:pt idx="420">
                  <c:v>218.68125485469363</c:v>
                </c:pt>
                <c:pt idx="421">
                  <c:v>218.52818470316984</c:v>
                </c:pt>
                <c:pt idx="422">
                  <c:v>218.33988836242486</c:v>
                </c:pt>
                <c:pt idx="423">
                  <c:v>218.17690081003471</c:v>
                </c:pt>
                <c:pt idx="424">
                  <c:v>218.08273338268444</c:v>
                </c:pt>
                <c:pt idx="425">
                  <c:v>217.95931153146799</c:v>
                </c:pt>
                <c:pt idx="426">
                  <c:v>217.74421699379857</c:v>
                </c:pt>
                <c:pt idx="427">
                  <c:v>217.51161108324885</c:v>
                </c:pt>
                <c:pt idx="428">
                  <c:v>217.21804180266318</c:v>
                </c:pt>
                <c:pt idx="429">
                  <c:v>216.93557312381864</c:v>
                </c:pt>
                <c:pt idx="430">
                  <c:v>216.57800400108442</c:v>
                </c:pt>
                <c:pt idx="431">
                  <c:v>216.33822868047164</c:v>
                </c:pt>
                <c:pt idx="432">
                  <c:v>216.07738912224286</c:v>
                </c:pt>
                <c:pt idx="433">
                  <c:v>215.84482048993931</c:v>
                </c:pt>
                <c:pt idx="434">
                  <c:v>215.63389460030839</c:v>
                </c:pt>
                <c:pt idx="435">
                  <c:v>215.43576345318507</c:v>
                </c:pt>
                <c:pt idx="436">
                  <c:v>215.29431630899211</c:v>
                </c:pt>
                <c:pt idx="437">
                  <c:v>215.18882643826788</c:v>
                </c:pt>
                <c:pt idx="438">
                  <c:v>215.14421816775871</c:v>
                </c:pt>
                <c:pt idx="439">
                  <c:v>215.16363161208557</c:v>
                </c:pt>
                <c:pt idx="440">
                  <c:v>215.12075662024051</c:v>
                </c:pt>
                <c:pt idx="441">
                  <c:v>215.08258984022251</c:v>
                </c:pt>
                <c:pt idx="442">
                  <c:v>214.94580683312751</c:v>
                </c:pt>
                <c:pt idx="443">
                  <c:v>214.85281428382564</c:v>
                </c:pt>
                <c:pt idx="444">
                  <c:v>214.79357180143145</c:v>
                </c:pt>
                <c:pt idx="445">
                  <c:v>214.78249635476465</c:v>
                </c:pt>
                <c:pt idx="446">
                  <c:v>214.72139387346846</c:v>
                </c:pt>
                <c:pt idx="447">
                  <c:v>214.64558272810885</c:v>
                </c:pt>
                <c:pt idx="448">
                  <c:v>214.58361787148687</c:v>
                </c:pt>
                <c:pt idx="449">
                  <c:v>214.48751947829788</c:v>
                </c:pt>
                <c:pt idx="450">
                  <c:v>214.40076315458452</c:v>
                </c:pt>
                <c:pt idx="451">
                  <c:v>214.30647024844674</c:v>
                </c:pt>
                <c:pt idx="452">
                  <c:v>214.21425548799286</c:v>
                </c:pt>
                <c:pt idx="453">
                  <c:v>214.17610391316867</c:v>
                </c:pt>
                <c:pt idx="454">
                  <c:v>214.07953363669017</c:v>
                </c:pt>
                <c:pt idx="455">
                  <c:v>213.9918770968425</c:v>
                </c:pt>
                <c:pt idx="456">
                  <c:v>213.83400803013996</c:v>
                </c:pt>
                <c:pt idx="457">
                  <c:v>213.66360773310848</c:v>
                </c:pt>
                <c:pt idx="458">
                  <c:v>213.51114973546996</c:v>
                </c:pt>
                <c:pt idx="459">
                  <c:v>213.38748935074727</c:v>
                </c:pt>
                <c:pt idx="460">
                  <c:v>213.25909864993062</c:v>
                </c:pt>
                <c:pt idx="461">
                  <c:v>213.08820489401418</c:v>
                </c:pt>
                <c:pt idx="462">
                  <c:v>212.98222089552988</c:v>
                </c:pt>
                <c:pt idx="463">
                  <c:v>212.96306376443934</c:v>
                </c:pt>
                <c:pt idx="464">
                  <c:v>212.88993456206757</c:v>
                </c:pt>
                <c:pt idx="465">
                  <c:v>212.81762807245696</c:v>
                </c:pt>
                <c:pt idx="466">
                  <c:v>212.72802855126358</c:v>
                </c:pt>
                <c:pt idx="467">
                  <c:v>212.75934364987248</c:v>
                </c:pt>
                <c:pt idx="468">
                  <c:v>212.77148571227022</c:v>
                </c:pt>
                <c:pt idx="469">
                  <c:v>212.80149736165814</c:v>
                </c:pt>
                <c:pt idx="470">
                  <c:v>212.87488485557046</c:v>
                </c:pt>
                <c:pt idx="471">
                  <c:v>212.9227074999659</c:v>
                </c:pt>
                <c:pt idx="472">
                  <c:v>213.00191207343954</c:v>
                </c:pt>
                <c:pt idx="473">
                  <c:v>213.04491480283852</c:v>
                </c:pt>
                <c:pt idx="474">
                  <c:v>213.07267583987698</c:v>
                </c:pt>
                <c:pt idx="475">
                  <c:v>213.13740889545085</c:v>
                </c:pt>
                <c:pt idx="476">
                  <c:v>213.24327936790931</c:v>
                </c:pt>
                <c:pt idx="477">
                  <c:v>213.35209826529862</c:v>
                </c:pt>
                <c:pt idx="478">
                  <c:v>213.33751596583053</c:v>
                </c:pt>
                <c:pt idx="479">
                  <c:v>213.38206303197862</c:v>
                </c:pt>
                <c:pt idx="480">
                  <c:v>213.41076211584553</c:v>
                </c:pt>
                <c:pt idx="481">
                  <c:v>213.31755147454709</c:v>
                </c:pt>
                <c:pt idx="482">
                  <c:v>213.20601081924676</c:v>
                </c:pt>
                <c:pt idx="483">
                  <c:v>213.12537534263532</c:v>
                </c:pt>
                <c:pt idx="484">
                  <c:v>212.99658026273417</c:v>
                </c:pt>
                <c:pt idx="485">
                  <c:v>212.89316017956892</c:v>
                </c:pt>
                <c:pt idx="486">
                  <c:v>212.80894330661795</c:v>
                </c:pt>
                <c:pt idx="487">
                  <c:v>212.76894306703485</c:v>
                </c:pt>
                <c:pt idx="488">
                  <c:v>212.76512178031555</c:v>
                </c:pt>
                <c:pt idx="489">
                  <c:v>212.77934514519163</c:v>
                </c:pt>
                <c:pt idx="490">
                  <c:v>212.7667888483833</c:v>
                </c:pt>
                <c:pt idx="491">
                  <c:v>212.64607779874993</c:v>
                </c:pt>
                <c:pt idx="492">
                  <c:v>212.59020393653205</c:v>
                </c:pt>
                <c:pt idx="493">
                  <c:v>212.61772914410852</c:v>
                </c:pt>
                <c:pt idx="494">
                  <c:v>212.625306493621</c:v>
                </c:pt>
                <c:pt idx="495">
                  <c:v>212.6945240992996</c:v>
                </c:pt>
                <c:pt idx="496">
                  <c:v>212.67894284029265</c:v>
                </c:pt>
                <c:pt idx="497">
                  <c:v>212.67330489686225</c:v>
                </c:pt>
                <c:pt idx="498">
                  <c:v>212.61365798180569</c:v>
                </c:pt>
                <c:pt idx="499">
                  <c:v>212.5314931970436</c:v>
                </c:pt>
                <c:pt idx="500">
                  <c:v>212.46386640249139</c:v>
                </c:pt>
                <c:pt idx="501">
                  <c:v>212.33682025999158</c:v>
                </c:pt>
                <c:pt idx="502">
                  <c:v>212.24934954977439</c:v>
                </c:pt>
                <c:pt idx="503">
                  <c:v>212.13206731036587</c:v>
                </c:pt>
                <c:pt idx="504">
                  <c:v>212.02566656305052</c:v>
                </c:pt>
                <c:pt idx="505">
                  <c:v>211.91188576269812</c:v>
                </c:pt>
                <c:pt idx="506">
                  <c:v>211.80668204225924</c:v>
                </c:pt>
                <c:pt idx="507">
                  <c:v>211.74971704940364</c:v>
                </c:pt>
                <c:pt idx="508">
                  <c:v>211.73835716045446</c:v>
                </c:pt>
                <c:pt idx="509">
                  <c:v>211.75042515273736</c:v>
                </c:pt>
                <c:pt idx="510">
                  <c:v>211.74060203239037</c:v>
                </c:pt>
                <c:pt idx="511">
                  <c:v>211.74206717844132</c:v>
                </c:pt>
                <c:pt idx="512">
                  <c:v>211.80364540134872</c:v>
                </c:pt>
                <c:pt idx="513">
                  <c:v>211.86715435853409</c:v>
                </c:pt>
                <c:pt idx="514">
                  <c:v>212.03853528161724</c:v>
                </c:pt>
                <c:pt idx="515">
                  <c:v>212.11215874584886</c:v>
                </c:pt>
                <c:pt idx="516">
                  <c:v>212.19167033143546</c:v>
                </c:pt>
                <c:pt idx="517">
                  <c:v>212.33343426520534</c:v>
                </c:pt>
                <c:pt idx="518">
                  <c:v>212.44753998156381</c:v>
                </c:pt>
                <c:pt idx="519">
                  <c:v>212.53291476522764</c:v>
                </c:pt>
                <c:pt idx="520">
                  <c:v>212.6582475874705</c:v>
                </c:pt>
                <c:pt idx="521">
                  <c:v>212.81449885035369</c:v>
                </c:pt>
                <c:pt idx="522">
                  <c:v>212.957187632646</c:v>
                </c:pt>
                <c:pt idx="523">
                  <c:v>213.12954739400027</c:v>
                </c:pt>
                <c:pt idx="524">
                  <c:v>213.40431267950359</c:v>
                </c:pt>
                <c:pt idx="525">
                  <c:v>213.644159953241</c:v>
                </c:pt>
                <c:pt idx="526">
                  <c:v>213.9473517686653</c:v>
                </c:pt>
                <c:pt idx="527">
                  <c:v>214.29186843861424</c:v>
                </c:pt>
                <c:pt idx="528">
                  <c:v>214.53067530497947</c:v>
                </c:pt>
                <c:pt idx="529">
                  <c:v>214.85208278777804</c:v>
                </c:pt>
                <c:pt idx="530">
                  <c:v>215.0309036695098</c:v>
                </c:pt>
                <c:pt idx="531">
                  <c:v>215.17499314504434</c:v>
                </c:pt>
                <c:pt idx="532">
                  <c:v>215.35990738967163</c:v>
                </c:pt>
                <c:pt idx="533">
                  <c:v>215.62049364736325</c:v>
                </c:pt>
                <c:pt idx="534">
                  <c:v>215.86777747958521</c:v>
                </c:pt>
                <c:pt idx="535">
                  <c:v>216.07953549233233</c:v>
                </c:pt>
                <c:pt idx="536">
                  <c:v>216.19397460514952</c:v>
                </c:pt>
                <c:pt idx="537">
                  <c:v>216.2290266546604</c:v>
                </c:pt>
                <c:pt idx="538">
                  <c:v>216.19854198148241</c:v>
                </c:pt>
                <c:pt idx="539">
                  <c:v>216.13829541717004</c:v>
                </c:pt>
                <c:pt idx="540">
                  <c:v>216.04777761728417</c:v>
                </c:pt>
                <c:pt idx="541">
                  <c:v>216.08155025250633</c:v>
                </c:pt>
                <c:pt idx="542">
                  <c:v>216.21969544124389</c:v>
                </c:pt>
                <c:pt idx="543">
                  <c:v>216.26336870855428</c:v>
                </c:pt>
                <c:pt idx="544">
                  <c:v>216.27437983886136</c:v>
                </c:pt>
                <c:pt idx="545">
                  <c:v>216.24302400420135</c:v>
                </c:pt>
                <c:pt idx="546">
                  <c:v>216.16847336033956</c:v>
                </c:pt>
                <c:pt idx="547">
                  <c:v>216.14347906850875</c:v>
                </c:pt>
                <c:pt idx="548">
                  <c:v>216.21818374712814</c:v>
                </c:pt>
                <c:pt idx="549">
                  <c:v>216.31533742185641</c:v>
                </c:pt>
                <c:pt idx="550">
                  <c:v>216.44967563632761</c:v>
                </c:pt>
                <c:pt idx="551">
                  <c:v>216.56885214465751</c:v>
                </c:pt>
                <c:pt idx="552">
                  <c:v>216.72312080561321</c:v>
                </c:pt>
                <c:pt idx="553">
                  <c:v>216.75333823285359</c:v>
                </c:pt>
                <c:pt idx="554">
                  <c:v>216.82620037942871</c:v>
                </c:pt>
                <c:pt idx="555">
                  <c:v>216.88837820188522</c:v>
                </c:pt>
                <c:pt idx="556">
                  <c:v>216.97880949390282</c:v>
                </c:pt>
                <c:pt idx="557">
                  <c:v>217.09507476477233</c:v>
                </c:pt>
                <c:pt idx="558">
                  <c:v>217.27413902602387</c:v>
                </c:pt>
                <c:pt idx="559">
                  <c:v>217.38544467113425</c:v>
                </c:pt>
                <c:pt idx="560">
                  <c:v>217.43455158803866</c:v>
                </c:pt>
                <c:pt idx="561">
                  <c:v>217.595936581476</c:v>
                </c:pt>
                <c:pt idx="562">
                  <c:v>217.66521699925033</c:v>
                </c:pt>
                <c:pt idx="563">
                  <c:v>217.67923258056973</c:v>
                </c:pt>
                <c:pt idx="564">
                  <c:v>217.66074354964638</c:v>
                </c:pt>
                <c:pt idx="565">
                  <c:v>217.59526036781307</c:v>
                </c:pt>
                <c:pt idx="566">
                  <c:v>217.52661674228585</c:v>
                </c:pt>
                <c:pt idx="567">
                  <c:v>217.52505208587954</c:v>
                </c:pt>
                <c:pt idx="568">
                  <c:v>217.56927421765872</c:v>
                </c:pt>
                <c:pt idx="569">
                  <c:v>217.48259779547436</c:v>
                </c:pt>
                <c:pt idx="570">
                  <c:v>217.41904217397365</c:v>
                </c:pt>
                <c:pt idx="571">
                  <c:v>217.41642639333256</c:v>
                </c:pt>
                <c:pt idx="572">
                  <c:v>217.31179398473836</c:v>
                </c:pt>
                <c:pt idx="573">
                  <c:v>217.17471714286631</c:v>
                </c:pt>
                <c:pt idx="574">
                  <c:v>217.09103203733375</c:v>
                </c:pt>
                <c:pt idx="575">
                  <c:v>216.99039776551609</c:v>
                </c:pt>
                <c:pt idx="576">
                  <c:v>216.92104542879611</c:v>
                </c:pt>
                <c:pt idx="577">
                  <c:v>216.66482403643428</c:v>
                </c:pt>
                <c:pt idx="578">
                  <c:v>216.22416820019902</c:v>
                </c:pt>
                <c:pt idx="579">
                  <c:v>215.73982677614887</c:v>
                </c:pt>
                <c:pt idx="580">
                  <c:v>215.26401064889893</c:v>
                </c:pt>
                <c:pt idx="581">
                  <c:v>214.73292433677463</c:v>
                </c:pt>
                <c:pt idx="582">
                  <c:v>214.27338320650827</c:v>
                </c:pt>
                <c:pt idx="583">
                  <c:v>213.80178911780956</c:v>
                </c:pt>
                <c:pt idx="584">
                  <c:v>213.41263979362733</c:v>
                </c:pt>
                <c:pt idx="585">
                  <c:v>213.07397662145195</c:v>
                </c:pt>
                <c:pt idx="586">
                  <c:v>212.84845545392696</c:v>
                </c:pt>
                <c:pt idx="587">
                  <c:v>212.59075644212092</c:v>
                </c:pt>
                <c:pt idx="588">
                  <c:v>212.41978770295458</c:v>
                </c:pt>
                <c:pt idx="589">
                  <c:v>212.33820024187276</c:v>
                </c:pt>
                <c:pt idx="590">
                  <c:v>212.2332756892917</c:v>
                </c:pt>
                <c:pt idx="591">
                  <c:v>212.19881875800493</c:v>
                </c:pt>
                <c:pt idx="592">
                  <c:v>212.25826258181908</c:v>
                </c:pt>
                <c:pt idx="593">
                  <c:v>212.24135593404367</c:v>
                </c:pt>
                <c:pt idx="594">
                  <c:v>212.24827826682139</c:v>
                </c:pt>
                <c:pt idx="595">
                  <c:v>212.31761276787731</c:v>
                </c:pt>
                <c:pt idx="596">
                  <c:v>212.32774595949829</c:v>
                </c:pt>
                <c:pt idx="597">
                  <c:v>212.22872757403468</c:v>
                </c:pt>
                <c:pt idx="598">
                  <c:v>212.15273067507155</c:v>
                </c:pt>
                <c:pt idx="599">
                  <c:v>212.12122640832774</c:v>
                </c:pt>
                <c:pt idx="600">
                  <c:v>212.08897447135652</c:v>
                </c:pt>
                <c:pt idx="601">
                  <c:v>211.98835267594887</c:v>
                </c:pt>
                <c:pt idx="602">
                  <c:v>211.8350938546931</c:v>
                </c:pt>
                <c:pt idx="603">
                  <c:v>211.65965393166334</c:v>
                </c:pt>
                <c:pt idx="604">
                  <c:v>211.517474247411</c:v>
                </c:pt>
                <c:pt idx="605">
                  <c:v>211.40224170180065</c:v>
                </c:pt>
                <c:pt idx="606">
                  <c:v>211.168705795481</c:v>
                </c:pt>
                <c:pt idx="607">
                  <c:v>210.94203805808431</c:v>
                </c:pt>
                <c:pt idx="608">
                  <c:v>210.8759498056167</c:v>
                </c:pt>
                <c:pt idx="609">
                  <c:v>210.85620392020604</c:v>
                </c:pt>
                <c:pt idx="610">
                  <c:v>210.85065168131968</c:v>
                </c:pt>
                <c:pt idx="611">
                  <c:v>210.93011082166117</c:v>
                </c:pt>
                <c:pt idx="612">
                  <c:v>211.11257790778237</c:v>
                </c:pt>
                <c:pt idx="613">
                  <c:v>211.29355204634871</c:v>
                </c:pt>
                <c:pt idx="614">
                  <c:v>211.37304879005171</c:v>
                </c:pt>
                <c:pt idx="615">
                  <c:v>211.45797493277877</c:v>
                </c:pt>
                <c:pt idx="616">
                  <c:v>211.62017329046668</c:v>
                </c:pt>
                <c:pt idx="617">
                  <c:v>211.83766409224523</c:v>
                </c:pt>
                <c:pt idx="618">
                  <c:v>212.01002644941818</c:v>
                </c:pt>
                <c:pt idx="619">
                  <c:v>212.12289503064801</c:v>
                </c:pt>
                <c:pt idx="620">
                  <c:v>212.09790962539998</c:v>
                </c:pt>
                <c:pt idx="621">
                  <c:v>212.03104139179345</c:v>
                </c:pt>
                <c:pt idx="622">
                  <c:v>211.94477575846943</c:v>
                </c:pt>
                <c:pt idx="623">
                  <c:v>211.86434281947314</c:v>
                </c:pt>
                <c:pt idx="624">
                  <c:v>211.80377477111944</c:v>
                </c:pt>
                <c:pt idx="625">
                  <c:v>211.87646148321215</c:v>
                </c:pt>
                <c:pt idx="626">
                  <c:v>211.93529551621273</c:v>
                </c:pt>
                <c:pt idx="627">
                  <c:v>211.84604725805573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88928"/>
        <c:axId val="94991104"/>
      </c:scatterChart>
      <c:valAx>
        <c:axId val="94988928"/>
        <c:scaling>
          <c:orientation val="minMax"/>
          <c:max val="28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4991104"/>
        <c:crosses val="autoZero"/>
        <c:crossBetween val="midCat"/>
        <c:majorUnit val="10"/>
        <c:minorUnit val="5"/>
      </c:valAx>
      <c:valAx>
        <c:axId val="9499110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498892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(A21)</a:t>
            </a:r>
          </a:p>
        </c:rich>
      </c:tx>
      <c:layout>
        <c:manualLayout>
          <c:xMode val="edge"/>
          <c:yMode val="edge"/>
          <c:x val="0.2993888888888888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(A21)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4.321263016969465</c:v>
                </c:pt>
                <c:pt idx="1">
                  <c:v>3.2132138425389392</c:v>
                </c:pt>
                <c:pt idx="2">
                  <c:v>2.7707121927586682</c:v>
                </c:pt>
                <c:pt idx="3">
                  <c:v>2.5648159216308923</c:v>
                </c:pt>
                <c:pt idx="4">
                  <c:v>2.4591733629140213</c:v>
                </c:pt>
                <c:pt idx="5">
                  <c:v>2.4906521261850592</c:v>
                </c:pt>
                <c:pt idx="6">
                  <c:v>2.4975354982260298</c:v>
                </c:pt>
                <c:pt idx="7">
                  <c:v>2.6309877639449284</c:v>
                </c:pt>
                <c:pt idx="8">
                  <c:v>2.0768149500770261</c:v>
                </c:pt>
                <c:pt idx="9">
                  <c:v>2.1602954241795782</c:v>
                </c:pt>
                <c:pt idx="10">
                  <c:v>2.2144058779147895</c:v>
                </c:pt>
                <c:pt idx="11">
                  <c:v>2.2379994188356673</c:v>
                </c:pt>
                <c:pt idx="12">
                  <c:v>2.285564595162715</c:v>
                </c:pt>
                <c:pt idx="13">
                  <c:v>2.3586738997934185</c:v>
                </c:pt>
                <c:pt idx="14">
                  <c:v>2.3412636612236581</c:v>
                </c:pt>
                <c:pt idx="15">
                  <c:v>2.3757117127763361</c:v>
                </c:pt>
                <c:pt idx="16">
                  <c:v>2.4342950051416801</c:v>
                </c:pt>
                <c:pt idx="17">
                  <c:v>2.4538149753234419</c:v>
                </c:pt>
                <c:pt idx="18">
                  <c:v>2.1021969987866709</c:v>
                </c:pt>
                <c:pt idx="19">
                  <c:v>2.1160801081493874</c:v>
                </c:pt>
                <c:pt idx="20">
                  <c:v>2.1438805506983223</c:v>
                </c:pt>
                <c:pt idx="21">
                  <c:v>2.1499719497230174</c:v>
                </c:pt>
                <c:pt idx="22">
                  <c:v>2.1596162556551857</c:v>
                </c:pt>
                <c:pt idx="23">
                  <c:v>2.1637806984806622</c:v>
                </c:pt>
                <c:pt idx="24">
                  <c:v>2.1568846944230997</c:v>
                </c:pt>
                <c:pt idx="25">
                  <c:v>2.1774923711749858</c:v>
                </c:pt>
                <c:pt idx="26">
                  <c:v>2.1983356083085441</c:v>
                </c:pt>
                <c:pt idx="27">
                  <c:v>2.1868746864696589</c:v>
                </c:pt>
                <c:pt idx="28">
                  <c:v>1.9512808725601962</c:v>
                </c:pt>
                <c:pt idx="29">
                  <c:v>1.9448184887252904</c:v>
                </c:pt>
                <c:pt idx="30">
                  <c:v>1.9287825570920647</c:v>
                </c:pt>
                <c:pt idx="31">
                  <c:v>1.9188407604487769</c:v>
                </c:pt>
                <c:pt idx="32">
                  <c:v>1.9049030897117372</c:v>
                </c:pt>
                <c:pt idx="33">
                  <c:v>1.85750020884823</c:v>
                </c:pt>
                <c:pt idx="34">
                  <c:v>1.8155921092465754</c:v>
                </c:pt>
                <c:pt idx="35">
                  <c:v>1.777779945953976</c:v>
                </c:pt>
                <c:pt idx="36">
                  <c:v>1.715791363728185</c:v>
                </c:pt>
                <c:pt idx="37">
                  <c:v>1.6463369808350274</c:v>
                </c:pt>
                <c:pt idx="38">
                  <c:v>1.405181621422197</c:v>
                </c:pt>
                <c:pt idx="39">
                  <c:v>1.3311852430328419</c:v>
                </c:pt>
                <c:pt idx="40">
                  <c:v>1.2522770999600894</c:v>
                </c:pt>
                <c:pt idx="41">
                  <c:v>1.1642695425171561</c:v>
                </c:pt>
                <c:pt idx="42">
                  <c:v>1.096413870035398</c:v>
                </c:pt>
                <c:pt idx="43">
                  <c:v>1.0327054462788843</c:v>
                </c:pt>
                <c:pt idx="44">
                  <c:v>0.97489551753933346</c:v>
                </c:pt>
                <c:pt idx="45">
                  <c:v>0.92632831212916689</c:v>
                </c:pt>
                <c:pt idx="46">
                  <c:v>0.87720185122352123</c:v>
                </c:pt>
                <c:pt idx="47">
                  <c:v>0.83137781979054881</c:v>
                </c:pt>
                <c:pt idx="48">
                  <c:v>0.72246431364151631</c:v>
                </c:pt>
                <c:pt idx="49">
                  <c:v>0.68771722581187422</c:v>
                </c:pt>
                <c:pt idx="50">
                  <c:v>0.65949550113137867</c:v>
                </c:pt>
                <c:pt idx="51">
                  <c:v>0.63529524365311429</c:v>
                </c:pt>
                <c:pt idx="52">
                  <c:v>0.61482313136654365</c:v>
                </c:pt>
                <c:pt idx="53">
                  <c:v>0.5977768053213155</c:v>
                </c:pt>
                <c:pt idx="54">
                  <c:v>0.57877342683266164</c:v>
                </c:pt>
                <c:pt idx="55">
                  <c:v>0.56260907856984976</c:v>
                </c:pt>
                <c:pt idx="56">
                  <c:v>0.54748719365429444</c:v>
                </c:pt>
                <c:pt idx="57">
                  <c:v>0.53446670812686081</c:v>
                </c:pt>
                <c:pt idx="58">
                  <c:v>0.48831878362975378</c:v>
                </c:pt>
                <c:pt idx="59">
                  <c:v>0.47945883673556938</c:v>
                </c:pt>
                <c:pt idx="60">
                  <c:v>0.47031564313183488</c:v>
                </c:pt>
                <c:pt idx="61">
                  <c:v>0.46235487796570951</c:v>
                </c:pt>
                <c:pt idx="62">
                  <c:v>0.45570176944179136</c:v>
                </c:pt>
                <c:pt idx="63">
                  <c:v>0.44953022556058286</c:v>
                </c:pt>
                <c:pt idx="64">
                  <c:v>0.44372546634250221</c:v>
                </c:pt>
                <c:pt idx="65">
                  <c:v>0.43794244838259933</c:v>
                </c:pt>
                <c:pt idx="66">
                  <c:v>0.43219837383670101</c:v>
                </c:pt>
                <c:pt idx="67">
                  <c:v>0.42662470199079439</c:v>
                </c:pt>
                <c:pt idx="68">
                  <c:v>0.39677443397100559</c:v>
                </c:pt>
                <c:pt idx="69">
                  <c:v>0.39254951899104712</c:v>
                </c:pt>
                <c:pt idx="70">
                  <c:v>0.38906108181432048</c:v>
                </c:pt>
                <c:pt idx="71">
                  <c:v>0.38515887973576646</c:v>
                </c:pt>
                <c:pt idx="72">
                  <c:v>0.38111475161077646</c:v>
                </c:pt>
                <c:pt idx="73">
                  <c:v>0.37755298404782101</c:v>
                </c:pt>
                <c:pt idx="74">
                  <c:v>0.37408884955125526</c:v>
                </c:pt>
                <c:pt idx="75">
                  <c:v>0.37092404452665906</c:v>
                </c:pt>
                <c:pt idx="76">
                  <c:v>0.36892139691599313</c:v>
                </c:pt>
                <c:pt idx="77">
                  <c:v>0.36713099427250534</c:v>
                </c:pt>
                <c:pt idx="78">
                  <c:v>0.3453629803785348</c:v>
                </c:pt>
                <c:pt idx="79">
                  <c:v>0.34348306957927477</c:v>
                </c:pt>
                <c:pt idx="80">
                  <c:v>0.34219406238938532</c:v>
                </c:pt>
                <c:pt idx="81">
                  <c:v>0.34051148925679814</c:v>
                </c:pt>
                <c:pt idx="82">
                  <c:v>0.33946347231835805</c:v>
                </c:pt>
                <c:pt idx="83">
                  <c:v>0.33882485128608753</c:v>
                </c:pt>
                <c:pt idx="84">
                  <c:v>0.33814287998061993</c:v>
                </c:pt>
                <c:pt idx="85">
                  <c:v>0.33733299655660115</c:v>
                </c:pt>
                <c:pt idx="86">
                  <c:v>0.33688702571216222</c:v>
                </c:pt>
                <c:pt idx="87">
                  <c:v>0.33618128318634499</c:v>
                </c:pt>
                <c:pt idx="88">
                  <c:v>0.32032733334619551</c:v>
                </c:pt>
                <c:pt idx="89">
                  <c:v>0.3199473963590046</c:v>
                </c:pt>
                <c:pt idx="90">
                  <c:v>0.31985517300980065</c:v>
                </c:pt>
                <c:pt idx="91">
                  <c:v>0.31985593322674327</c:v>
                </c:pt>
                <c:pt idx="92">
                  <c:v>0.31992265820101418</c:v>
                </c:pt>
                <c:pt idx="93">
                  <c:v>0.3197380666260487</c:v>
                </c:pt>
                <c:pt idx="94">
                  <c:v>0.31990395718368664</c:v>
                </c:pt>
                <c:pt idx="95">
                  <c:v>0.32012080834052187</c:v>
                </c:pt>
                <c:pt idx="96">
                  <c:v>0.31990562179597637</c:v>
                </c:pt>
                <c:pt idx="97">
                  <c:v>0.32044390093063091</c:v>
                </c:pt>
                <c:pt idx="98">
                  <c:v>0.30681123821249917</c:v>
                </c:pt>
                <c:pt idx="99">
                  <c:v>0.30731402072073416</c:v>
                </c:pt>
                <c:pt idx="100">
                  <c:v>0.30790043053210758</c:v>
                </c:pt>
                <c:pt idx="101">
                  <c:v>0.30828141061519682</c:v>
                </c:pt>
                <c:pt idx="102">
                  <c:v>0.30906074768365593</c:v>
                </c:pt>
                <c:pt idx="103">
                  <c:v>0.31016741608381643</c:v>
                </c:pt>
                <c:pt idx="104">
                  <c:v>0.31069077477421303</c:v>
                </c:pt>
                <c:pt idx="105">
                  <c:v>0.31157016357597145</c:v>
                </c:pt>
                <c:pt idx="106">
                  <c:v>0.31288499637989214</c:v>
                </c:pt>
                <c:pt idx="107">
                  <c:v>0.31392105536250031</c:v>
                </c:pt>
                <c:pt idx="108">
                  <c:v>0.30252627116047504</c:v>
                </c:pt>
                <c:pt idx="109">
                  <c:v>0.30407118308125214</c:v>
                </c:pt>
                <c:pt idx="110">
                  <c:v>0.30518848372116897</c:v>
                </c:pt>
                <c:pt idx="111">
                  <c:v>0.30660586423294167</c:v>
                </c:pt>
                <c:pt idx="112">
                  <c:v>0.30823146493482856</c:v>
                </c:pt>
                <c:pt idx="113">
                  <c:v>0.30966792308607483</c:v>
                </c:pt>
                <c:pt idx="114">
                  <c:v>0.31135893428535139</c:v>
                </c:pt>
                <c:pt idx="115">
                  <c:v>0.31252841692542621</c:v>
                </c:pt>
                <c:pt idx="116">
                  <c:v>0.31402207757648665</c:v>
                </c:pt>
                <c:pt idx="117">
                  <c:v>0.3156783328419927</c:v>
                </c:pt>
                <c:pt idx="118">
                  <c:v>0.30547656130841511</c:v>
                </c:pt>
                <c:pt idx="119">
                  <c:v>0.30684437993218916</c:v>
                </c:pt>
                <c:pt idx="120">
                  <c:v>0.30905977104720839</c:v>
                </c:pt>
                <c:pt idx="121">
                  <c:v>0.31033160111387303</c:v>
                </c:pt>
                <c:pt idx="122">
                  <c:v>0.31184928398354911</c:v>
                </c:pt>
                <c:pt idx="123">
                  <c:v>0.31353754085950597</c:v>
                </c:pt>
                <c:pt idx="124">
                  <c:v>0.31525088006054824</c:v>
                </c:pt>
                <c:pt idx="125">
                  <c:v>0.31671267455342828</c:v>
                </c:pt>
                <c:pt idx="126">
                  <c:v>0.31834044549712381</c:v>
                </c:pt>
                <c:pt idx="127">
                  <c:v>0.31993014917446516</c:v>
                </c:pt>
                <c:pt idx="128">
                  <c:v>0.30991415483588985</c:v>
                </c:pt>
                <c:pt idx="129">
                  <c:v>0.3113671021396755</c:v>
                </c:pt>
                <c:pt idx="130">
                  <c:v>0.31291658010101497</c:v>
                </c:pt>
                <c:pt idx="131">
                  <c:v>0.31442147136016951</c:v>
                </c:pt>
                <c:pt idx="132">
                  <c:v>0.31570184495425013</c:v>
                </c:pt>
                <c:pt idx="133">
                  <c:v>0.31710233371515639</c:v>
                </c:pt>
                <c:pt idx="134">
                  <c:v>0.31853872791392923</c:v>
                </c:pt>
                <c:pt idx="135">
                  <c:v>0.3198350479908077</c:v>
                </c:pt>
                <c:pt idx="136">
                  <c:v>0.32122209769819016</c:v>
                </c:pt>
                <c:pt idx="137">
                  <c:v>0.32299679715856133</c:v>
                </c:pt>
                <c:pt idx="138">
                  <c:v>0.31388332587440765</c:v>
                </c:pt>
                <c:pt idx="139">
                  <c:v>0.31561203933230286</c:v>
                </c:pt>
                <c:pt idx="140">
                  <c:v>0.31725350009575465</c:v>
                </c:pt>
                <c:pt idx="141">
                  <c:v>0.31906838174954966</c:v>
                </c:pt>
                <c:pt idx="142">
                  <c:v>0.32052207870707056</c:v>
                </c:pt>
                <c:pt idx="143">
                  <c:v>0.3226849034978983</c:v>
                </c:pt>
                <c:pt idx="144">
                  <c:v>0.32476314817980828</c:v>
                </c:pt>
                <c:pt idx="145">
                  <c:v>0.32690856168344051</c:v>
                </c:pt>
                <c:pt idx="146">
                  <c:v>0.32869559279600252</c:v>
                </c:pt>
                <c:pt idx="147">
                  <c:v>0.33091616969198512</c:v>
                </c:pt>
                <c:pt idx="148">
                  <c:v>0.32253537961328543</c:v>
                </c:pt>
                <c:pt idx="149">
                  <c:v>0.32429667793817646</c:v>
                </c:pt>
                <c:pt idx="150">
                  <c:v>0.32589108604127476</c:v>
                </c:pt>
                <c:pt idx="151">
                  <c:v>0.32807525557200906</c:v>
                </c:pt>
                <c:pt idx="152">
                  <c:v>0.32961515031817196</c:v>
                </c:pt>
                <c:pt idx="153">
                  <c:v>0.33151718639760858</c:v>
                </c:pt>
                <c:pt idx="154">
                  <c:v>0.33363163403049728</c:v>
                </c:pt>
                <c:pt idx="155">
                  <c:v>0.33559845123800081</c:v>
                </c:pt>
                <c:pt idx="156">
                  <c:v>0.33755236431028923</c:v>
                </c:pt>
                <c:pt idx="157">
                  <c:v>0.33978834003540687</c:v>
                </c:pt>
                <c:pt idx="158">
                  <c:v>0.33171536857369116</c:v>
                </c:pt>
                <c:pt idx="159">
                  <c:v>0.33371360794490568</c:v>
                </c:pt>
                <c:pt idx="160">
                  <c:v>0.33608419475451318</c:v>
                </c:pt>
                <c:pt idx="161">
                  <c:v>0.33803471786243838</c:v>
                </c:pt>
                <c:pt idx="162">
                  <c:v>0.34029863637064478</c:v>
                </c:pt>
                <c:pt idx="163">
                  <c:v>0.34264847284073863</c:v>
                </c:pt>
                <c:pt idx="164">
                  <c:v>0.34500360127231899</c:v>
                </c:pt>
                <c:pt idx="165">
                  <c:v>0.34750123445505743</c:v>
                </c:pt>
                <c:pt idx="166">
                  <c:v>0.35004837589803017</c:v>
                </c:pt>
                <c:pt idx="167">
                  <c:v>0.35247812117865118</c:v>
                </c:pt>
                <c:pt idx="168">
                  <c:v>0.34524240940827183</c:v>
                </c:pt>
                <c:pt idx="169">
                  <c:v>0.34769360671300387</c:v>
                </c:pt>
                <c:pt idx="170">
                  <c:v>0.35005421728039604</c:v>
                </c:pt>
                <c:pt idx="171">
                  <c:v>0.3519077542298234</c:v>
                </c:pt>
                <c:pt idx="172">
                  <c:v>0.35383006292438679</c:v>
                </c:pt>
                <c:pt idx="173">
                  <c:v>0.35607670716930867</c:v>
                </c:pt>
                <c:pt idx="174">
                  <c:v>0.35809644397099061</c:v>
                </c:pt>
                <c:pt idx="175">
                  <c:v>0.36067129590837588</c:v>
                </c:pt>
                <c:pt idx="176">
                  <c:v>0.36356453993476856</c:v>
                </c:pt>
                <c:pt idx="177">
                  <c:v>0.36571936648163478</c:v>
                </c:pt>
                <c:pt idx="178">
                  <c:v>0.35731552914603726</c:v>
                </c:pt>
                <c:pt idx="179">
                  <c:v>0.3592958918973353</c:v>
                </c:pt>
                <c:pt idx="180">
                  <c:v>0.36092080014132649</c:v>
                </c:pt>
                <c:pt idx="181">
                  <c:v>0.3630303738665831</c:v>
                </c:pt>
                <c:pt idx="182">
                  <c:v>0.36490388905782223</c:v>
                </c:pt>
                <c:pt idx="183">
                  <c:v>0.36738605976919209</c:v>
                </c:pt>
                <c:pt idx="184">
                  <c:v>0.36895406730290176</c:v>
                </c:pt>
                <c:pt idx="185">
                  <c:v>0.37130633967811416</c:v>
                </c:pt>
                <c:pt idx="186">
                  <c:v>0.37357857055235172</c:v>
                </c:pt>
                <c:pt idx="187">
                  <c:v>0.37575439302547126</c:v>
                </c:pt>
                <c:pt idx="188">
                  <c:v>0.36868292558234228</c:v>
                </c:pt>
                <c:pt idx="189">
                  <c:v>0.37120781845160211</c:v>
                </c:pt>
                <c:pt idx="190">
                  <c:v>0.37304981527777964</c:v>
                </c:pt>
                <c:pt idx="191">
                  <c:v>0.37530745662699139</c:v>
                </c:pt>
                <c:pt idx="192">
                  <c:v>0.37771904505130793</c:v>
                </c:pt>
                <c:pt idx="193">
                  <c:v>0.37993521677249464</c:v>
                </c:pt>
                <c:pt idx="194">
                  <c:v>0.38186993692079951</c:v>
                </c:pt>
                <c:pt idx="195">
                  <c:v>0.38419160980150829</c:v>
                </c:pt>
                <c:pt idx="196">
                  <c:v>0.3857481528951473</c:v>
                </c:pt>
                <c:pt idx="197">
                  <c:v>0.38803731318210455</c:v>
                </c:pt>
                <c:pt idx="198">
                  <c:v>0.38051132061758691</c:v>
                </c:pt>
                <c:pt idx="199">
                  <c:v>0.38203281070146977</c:v>
                </c:pt>
                <c:pt idx="200">
                  <c:v>0.3839586607231722</c:v>
                </c:pt>
                <c:pt idx="201">
                  <c:v>0.38600244355656282</c:v>
                </c:pt>
                <c:pt idx="202">
                  <c:v>0.38729050913567303</c:v>
                </c:pt>
                <c:pt idx="203">
                  <c:v>0.38922210105151839</c:v>
                </c:pt>
                <c:pt idx="204">
                  <c:v>0.39139252816115039</c:v>
                </c:pt>
                <c:pt idx="205">
                  <c:v>0.39293588345175473</c:v>
                </c:pt>
                <c:pt idx="206">
                  <c:v>0.39497886772767332</c:v>
                </c:pt>
                <c:pt idx="207">
                  <c:v>0.39691948064647281</c:v>
                </c:pt>
                <c:pt idx="208">
                  <c:v>0.38930921869228047</c:v>
                </c:pt>
                <c:pt idx="209">
                  <c:v>0.39133029294167132</c:v>
                </c:pt>
                <c:pt idx="210">
                  <c:v>0.39355126750105407</c:v>
                </c:pt>
                <c:pt idx="211">
                  <c:v>0.39531337592231514</c:v>
                </c:pt>
                <c:pt idx="212">
                  <c:v>0.39767709270600454</c:v>
                </c:pt>
                <c:pt idx="213">
                  <c:v>0.3998460878203744</c:v>
                </c:pt>
                <c:pt idx="214">
                  <c:v>0.40164161716569674</c:v>
                </c:pt>
                <c:pt idx="215">
                  <c:v>0.40390746129130856</c:v>
                </c:pt>
                <c:pt idx="216">
                  <c:v>0.40601346494102264</c:v>
                </c:pt>
                <c:pt idx="217">
                  <c:v>0.40798141414739286</c:v>
                </c:pt>
                <c:pt idx="218">
                  <c:v>0.40043239096335392</c:v>
                </c:pt>
                <c:pt idx="219">
                  <c:v>0.40262949353180338</c:v>
                </c:pt>
                <c:pt idx="220">
                  <c:v>0.40528316512668966</c:v>
                </c:pt>
                <c:pt idx="221">
                  <c:v>0.40721523180381591</c:v>
                </c:pt>
                <c:pt idx="222">
                  <c:v>0.40935360409526339</c:v>
                </c:pt>
                <c:pt idx="223">
                  <c:v>0.41147064295582392</c:v>
                </c:pt>
                <c:pt idx="224">
                  <c:v>0.41297491974809375</c:v>
                </c:pt>
                <c:pt idx="225">
                  <c:v>0.41546905142631374</c:v>
                </c:pt>
                <c:pt idx="226">
                  <c:v>0.41743419999467829</c:v>
                </c:pt>
                <c:pt idx="227">
                  <c:v>0.41926701216901235</c:v>
                </c:pt>
                <c:pt idx="228">
                  <c:v>0.41272916692214817</c:v>
                </c:pt>
                <c:pt idx="229">
                  <c:v>0.4151507433597792</c:v>
                </c:pt>
                <c:pt idx="230">
                  <c:v>0.41687655991482397</c:v>
                </c:pt>
                <c:pt idx="231">
                  <c:v>0.41893858368126802</c:v>
                </c:pt>
                <c:pt idx="232">
                  <c:v>0.42069508608971723</c:v>
                </c:pt>
                <c:pt idx="233">
                  <c:v>0.42260405209017093</c:v>
                </c:pt>
                <c:pt idx="234">
                  <c:v>0.42456611636240349</c:v>
                </c:pt>
                <c:pt idx="235">
                  <c:v>0.42713439789754593</c:v>
                </c:pt>
                <c:pt idx="236">
                  <c:v>0.42894213757300248</c:v>
                </c:pt>
                <c:pt idx="237">
                  <c:v>0.43055749999870252</c:v>
                </c:pt>
                <c:pt idx="238">
                  <c:v>0.42320709761582376</c:v>
                </c:pt>
                <c:pt idx="239">
                  <c:v>0.42501981296899932</c:v>
                </c:pt>
                <c:pt idx="240">
                  <c:v>0.42724155357011112</c:v>
                </c:pt>
                <c:pt idx="241">
                  <c:v>0.42894279341345148</c:v>
                </c:pt>
                <c:pt idx="242">
                  <c:v>0.43191259961880518</c:v>
                </c:pt>
                <c:pt idx="243">
                  <c:v>0.43400885454093607</c:v>
                </c:pt>
                <c:pt idx="244">
                  <c:v>0.43621253987406888</c:v>
                </c:pt>
                <c:pt idx="245">
                  <c:v>0.43839132227005972</c:v>
                </c:pt>
                <c:pt idx="246">
                  <c:v>0.44023926253477036</c:v>
                </c:pt>
                <c:pt idx="247">
                  <c:v>0.44236459941917172</c:v>
                </c:pt>
                <c:pt idx="248">
                  <c:v>0.43581335664484611</c:v>
                </c:pt>
                <c:pt idx="249">
                  <c:v>0.43820382149269593</c:v>
                </c:pt>
                <c:pt idx="250">
                  <c:v>0.44123494561533977</c:v>
                </c:pt>
                <c:pt idx="251">
                  <c:v>0.44336248248474153</c:v>
                </c:pt>
                <c:pt idx="252">
                  <c:v>0.44570496727565834</c:v>
                </c:pt>
                <c:pt idx="253">
                  <c:v>0.44799282748775143</c:v>
                </c:pt>
                <c:pt idx="254">
                  <c:v>0.45034046741580408</c:v>
                </c:pt>
                <c:pt idx="255">
                  <c:v>0.45250484263570129</c:v>
                </c:pt>
                <c:pt idx="256">
                  <c:v>0.45520743665277641</c:v>
                </c:pt>
                <c:pt idx="257">
                  <c:v>0.45743004924973357</c:v>
                </c:pt>
                <c:pt idx="258">
                  <c:v>0.45031038444293392</c:v>
                </c:pt>
                <c:pt idx="259">
                  <c:v>0.45173651427514933</c:v>
                </c:pt>
                <c:pt idx="260">
                  <c:v>0.45371745533955599</c:v>
                </c:pt>
                <c:pt idx="261">
                  <c:v>0.45581122451019956</c:v>
                </c:pt>
                <c:pt idx="262">
                  <c:v>0.45854342786832925</c:v>
                </c:pt>
                <c:pt idx="263">
                  <c:v>0.46111173874937178</c:v>
                </c:pt>
                <c:pt idx="264">
                  <c:v>0.46295886282612997</c:v>
                </c:pt>
                <c:pt idx="265">
                  <c:v>0.46389765318169429</c:v>
                </c:pt>
                <c:pt idx="266">
                  <c:v>0.46493175183854574</c:v>
                </c:pt>
                <c:pt idx="267">
                  <c:v>0.46607205009861802</c:v>
                </c:pt>
                <c:pt idx="268">
                  <c:v>0.45925719062138037</c:v>
                </c:pt>
                <c:pt idx="269">
                  <c:v>0.46161362550239515</c:v>
                </c:pt>
                <c:pt idx="270">
                  <c:v>0.46434697326855839</c:v>
                </c:pt>
                <c:pt idx="271">
                  <c:v>0.46626414734471022</c:v>
                </c:pt>
                <c:pt idx="272">
                  <c:v>0.46813561200398424</c:v>
                </c:pt>
                <c:pt idx="273">
                  <c:v>0.47027463746252041</c:v>
                </c:pt>
                <c:pt idx="274">
                  <c:v>0.47175158122846744</c:v>
                </c:pt>
                <c:pt idx="275">
                  <c:v>0.47365262863014862</c:v>
                </c:pt>
                <c:pt idx="276">
                  <c:v>0.47599460036577068</c:v>
                </c:pt>
                <c:pt idx="277">
                  <c:v>0.47765506831750587</c:v>
                </c:pt>
                <c:pt idx="278">
                  <c:v>0.47149964457755794</c:v>
                </c:pt>
                <c:pt idx="279">
                  <c:v>0.47438672859595216</c:v>
                </c:pt>
                <c:pt idx="280">
                  <c:v>0.47682597577313446</c:v>
                </c:pt>
                <c:pt idx="281">
                  <c:v>0.47874809037088017</c:v>
                </c:pt>
                <c:pt idx="282">
                  <c:v>0.48084487783102559</c:v>
                </c:pt>
                <c:pt idx="283">
                  <c:v>0.48287085807096836</c:v>
                </c:pt>
                <c:pt idx="284">
                  <c:v>0.48506246733685909</c:v>
                </c:pt>
                <c:pt idx="285">
                  <c:v>0.48741742255422305</c:v>
                </c:pt>
                <c:pt idx="286">
                  <c:v>0.4902059736032468</c:v>
                </c:pt>
                <c:pt idx="287">
                  <c:v>0.49217192957186318</c:v>
                </c:pt>
                <c:pt idx="288">
                  <c:v>0.4859201082773531</c:v>
                </c:pt>
                <c:pt idx="289">
                  <c:v>0.48812753949409138</c:v>
                </c:pt>
                <c:pt idx="290">
                  <c:v>0.4901629325978844</c:v>
                </c:pt>
                <c:pt idx="291">
                  <c:v>0.49194178846507652</c:v>
                </c:pt>
                <c:pt idx="292">
                  <c:v>0.49428568814381735</c:v>
                </c:pt>
                <c:pt idx="293">
                  <c:v>0.4968390453273982</c:v>
                </c:pt>
                <c:pt idx="294">
                  <c:v>0.49832916970300778</c:v>
                </c:pt>
                <c:pt idx="295">
                  <c:v>0.50108915984694757</c:v>
                </c:pt>
                <c:pt idx="296">
                  <c:v>0.50299469919131756</c:v>
                </c:pt>
                <c:pt idx="297">
                  <c:v>0.50538377385668898</c:v>
                </c:pt>
                <c:pt idx="298">
                  <c:v>0.49936369181077556</c:v>
                </c:pt>
                <c:pt idx="299">
                  <c:v>0.50147133954809209</c:v>
                </c:pt>
                <c:pt idx="300">
                  <c:v>0.50400889824092587</c:v>
                </c:pt>
                <c:pt idx="301">
                  <c:v>0.50548494588569159</c:v>
                </c:pt>
                <c:pt idx="302">
                  <c:v>0.50756758260571555</c:v>
                </c:pt>
                <c:pt idx="303">
                  <c:v>0.50952724009655603</c:v>
                </c:pt>
                <c:pt idx="304">
                  <c:v>0.51156871346530519</c:v>
                </c:pt>
                <c:pt idx="305">
                  <c:v>0.51398136193758026</c:v>
                </c:pt>
                <c:pt idx="306">
                  <c:v>0.51616881185205554</c:v>
                </c:pt>
                <c:pt idx="307">
                  <c:v>0.51855029120366058</c:v>
                </c:pt>
                <c:pt idx="308">
                  <c:v>0.5123108508668085</c:v>
                </c:pt>
                <c:pt idx="309">
                  <c:v>0.51438647107552216</c:v>
                </c:pt>
                <c:pt idx="310">
                  <c:v>0.51715635078595923</c:v>
                </c:pt>
                <c:pt idx="311">
                  <c:v>0.51816207420090721</c:v>
                </c:pt>
                <c:pt idx="312">
                  <c:v>0.52014361145492516</c:v>
                </c:pt>
                <c:pt idx="313">
                  <c:v>0.52252454590892772</c:v>
                </c:pt>
                <c:pt idx="314">
                  <c:v>0.52475369426217755</c:v>
                </c:pt>
                <c:pt idx="315">
                  <c:v>0.52645711457746458</c:v>
                </c:pt>
                <c:pt idx="316">
                  <c:v>0.52856317138963582</c:v>
                </c:pt>
                <c:pt idx="317">
                  <c:v>0.53135292958198865</c:v>
                </c:pt>
                <c:pt idx="318">
                  <c:v>0.52512326539287546</c:v>
                </c:pt>
                <c:pt idx="319">
                  <c:v>0.52763485958242418</c:v>
                </c:pt>
                <c:pt idx="320">
                  <c:v>0.52993342015003775</c:v>
                </c:pt>
                <c:pt idx="321">
                  <c:v>0.53172604775727728</c:v>
                </c:pt>
                <c:pt idx="322">
                  <c:v>0.53380068995398389</c:v>
                </c:pt>
                <c:pt idx="323">
                  <c:v>0.53629320138598569</c:v>
                </c:pt>
                <c:pt idx="324">
                  <c:v>0.5385005676699578</c:v>
                </c:pt>
                <c:pt idx="325">
                  <c:v>0.54193157640968181</c:v>
                </c:pt>
                <c:pt idx="326">
                  <c:v>0.54500211107861607</c:v>
                </c:pt>
                <c:pt idx="327">
                  <c:v>0.5476243486482093</c:v>
                </c:pt>
                <c:pt idx="328">
                  <c:v>0.54039372101689598</c:v>
                </c:pt>
                <c:pt idx="329">
                  <c:v>0.54345257827865989</c:v>
                </c:pt>
                <c:pt idx="330">
                  <c:v>0.54629474212559537</c:v>
                </c:pt>
                <c:pt idx="331">
                  <c:v>0.54955708345354315</c:v>
                </c:pt>
                <c:pt idx="332">
                  <c:v>0.55324358932094198</c:v>
                </c:pt>
                <c:pt idx="333">
                  <c:v>0.55574748320208911</c:v>
                </c:pt>
                <c:pt idx="334">
                  <c:v>0.55816579288361856</c:v>
                </c:pt>
                <c:pt idx="335">
                  <c:v>0.56116741710981155</c:v>
                </c:pt>
                <c:pt idx="336">
                  <c:v>0.56391937327104669</c:v>
                </c:pt>
                <c:pt idx="337">
                  <c:v>0.56681644743831594</c:v>
                </c:pt>
                <c:pt idx="338">
                  <c:v>0.56137758212757616</c:v>
                </c:pt>
                <c:pt idx="339">
                  <c:v>0.56341673420168725</c:v>
                </c:pt>
                <c:pt idx="340">
                  <c:v>0.56608928235511979</c:v>
                </c:pt>
                <c:pt idx="341">
                  <c:v>0.56953063426436623</c:v>
                </c:pt>
                <c:pt idx="342">
                  <c:v>0.57185506909989092</c:v>
                </c:pt>
                <c:pt idx="343">
                  <c:v>0.57514804061476621</c:v>
                </c:pt>
                <c:pt idx="344">
                  <c:v>0.57727778041702804</c:v>
                </c:pt>
                <c:pt idx="345">
                  <c:v>0.58014737064536503</c:v>
                </c:pt>
                <c:pt idx="346">
                  <c:v>0.58160871104465206</c:v>
                </c:pt>
                <c:pt idx="347">
                  <c:v>0.58492682962971831</c:v>
                </c:pt>
                <c:pt idx="348">
                  <c:v>0.57836702590168099</c:v>
                </c:pt>
                <c:pt idx="349">
                  <c:v>0.58093777830744375</c:v>
                </c:pt>
                <c:pt idx="350">
                  <c:v>0.58324318605009673</c:v>
                </c:pt>
                <c:pt idx="351">
                  <c:v>0.58607641853600145</c:v>
                </c:pt>
                <c:pt idx="352">
                  <c:v>0.58809619607887476</c:v>
                </c:pt>
                <c:pt idx="353">
                  <c:v>0.59258362410561272</c:v>
                </c:pt>
                <c:pt idx="354">
                  <c:v>0.5947968840448028</c:v>
                </c:pt>
                <c:pt idx="355">
                  <c:v>0.59813200926796006</c:v>
                </c:pt>
                <c:pt idx="356">
                  <c:v>0.6000137911436193</c:v>
                </c:pt>
                <c:pt idx="357">
                  <c:v>0.60228931561512788</c:v>
                </c:pt>
                <c:pt idx="358">
                  <c:v>0.59619263599992256</c:v>
                </c:pt>
                <c:pt idx="359">
                  <c:v>0.59892163966763301</c:v>
                </c:pt>
                <c:pt idx="360">
                  <c:v>0.60222629946517603</c:v>
                </c:pt>
                <c:pt idx="361">
                  <c:v>0.60465821555171728</c:v>
                </c:pt>
                <c:pt idx="362">
                  <c:v>0.60772722119148137</c:v>
                </c:pt>
                <c:pt idx="363">
                  <c:v>0.60977911184355593</c:v>
                </c:pt>
                <c:pt idx="364">
                  <c:v>0.6115531595820094</c:v>
                </c:pt>
                <c:pt idx="365">
                  <c:v>0.61435171475293437</c:v>
                </c:pt>
                <c:pt idx="366">
                  <c:v>0.61788845710480778</c:v>
                </c:pt>
                <c:pt idx="367">
                  <c:v>0.61965624996482815</c:v>
                </c:pt>
                <c:pt idx="368">
                  <c:v>0.61381185814837946</c:v>
                </c:pt>
                <c:pt idx="369">
                  <c:v>0.61618495792032457</c:v>
                </c:pt>
                <c:pt idx="370">
                  <c:v>0.61854493776015129</c:v>
                </c:pt>
                <c:pt idx="371">
                  <c:v>0.62166951205471332</c:v>
                </c:pt>
                <c:pt idx="372">
                  <c:v>0.62412479529188547</c:v>
                </c:pt>
                <c:pt idx="373">
                  <c:v>0.6274011068735722</c:v>
                </c:pt>
                <c:pt idx="374">
                  <c:v>0.63003782159421362</c:v>
                </c:pt>
                <c:pt idx="375">
                  <c:v>0.63320594467248814</c:v>
                </c:pt>
                <c:pt idx="376">
                  <c:v>0.63590666730084522</c:v>
                </c:pt>
                <c:pt idx="377">
                  <c:v>0.63898792566129847</c:v>
                </c:pt>
                <c:pt idx="378">
                  <c:v>0.63339085838306353</c:v>
                </c:pt>
                <c:pt idx="379">
                  <c:v>0.63580734718198706</c:v>
                </c:pt>
                <c:pt idx="380">
                  <c:v>0.63810139883939021</c:v>
                </c:pt>
                <c:pt idx="381">
                  <c:v>0.6403939053305161</c:v>
                </c:pt>
                <c:pt idx="382">
                  <c:v>0.64215962834532048</c:v>
                </c:pt>
                <c:pt idx="383">
                  <c:v>0.6459994075015667</c:v>
                </c:pt>
                <c:pt idx="384">
                  <c:v>0.65012164408441087</c:v>
                </c:pt>
                <c:pt idx="385">
                  <c:v>0.65159531916204194</c:v>
                </c:pt>
                <c:pt idx="386">
                  <c:v>0.65376186986051832</c:v>
                </c:pt>
                <c:pt idx="387">
                  <c:v>0.65724272813875084</c:v>
                </c:pt>
                <c:pt idx="388">
                  <c:v>0.65079902728005501</c:v>
                </c:pt>
                <c:pt idx="389">
                  <c:v>0.65325358777017406</c:v>
                </c:pt>
                <c:pt idx="390">
                  <c:v>0.65604499948400852</c:v>
                </c:pt>
                <c:pt idx="391">
                  <c:v>0.65861587104179509</c:v>
                </c:pt>
                <c:pt idx="392">
                  <c:v>0.66165950798617079</c:v>
                </c:pt>
                <c:pt idx="393">
                  <c:v>0.66410214762306496</c:v>
                </c:pt>
                <c:pt idx="394">
                  <c:v>0.66725887766204639</c:v>
                </c:pt>
                <c:pt idx="395">
                  <c:v>0.67063011504698944</c:v>
                </c:pt>
                <c:pt idx="396">
                  <c:v>0.67273821335120487</c:v>
                </c:pt>
                <c:pt idx="397">
                  <c:v>0.6748118348691885</c:v>
                </c:pt>
                <c:pt idx="398">
                  <c:v>0.66853611324731066</c:v>
                </c:pt>
                <c:pt idx="399">
                  <c:v>0.6705672898049867</c:v>
                </c:pt>
                <c:pt idx="400">
                  <c:v>0.67295601098815572</c:v>
                </c:pt>
                <c:pt idx="401">
                  <c:v>0.67605238855514771</c:v>
                </c:pt>
                <c:pt idx="402">
                  <c:v>0.67895075401997185</c:v>
                </c:pt>
                <c:pt idx="403">
                  <c:v>0.68178839988489637</c:v>
                </c:pt>
                <c:pt idx="404">
                  <c:v>0.68598607326241889</c:v>
                </c:pt>
                <c:pt idx="405">
                  <c:v>0.68836072267224435</c:v>
                </c:pt>
                <c:pt idx="406">
                  <c:v>0.69092543251445038</c:v>
                </c:pt>
                <c:pt idx="407">
                  <c:v>0.69353651187144505</c:v>
                </c:pt>
                <c:pt idx="408">
                  <c:v>0.6882475520210255</c:v>
                </c:pt>
                <c:pt idx="409">
                  <c:v>0.69049522396142193</c:v>
                </c:pt>
                <c:pt idx="410">
                  <c:v>0.69264283548971128</c:v>
                </c:pt>
                <c:pt idx="411">
                  <c:v>0.69620700472335717</c:v>
                </c:pt>
                <c:pt idx="412">
                  <c:v>0.69775848809186392</c:v>
                </c:pt>
                <c:pt idx="413">
                  <c:v>0.69999733485012261</c:v>
                </c:pt>
                <c:pt idx="414">
                  <c:v>0.70354983594188969</c:v>
                </c:pt>
                <c:pt idx="415">
                  <c:v>0.70645504621829769</c:v>
                </c:pt>
                <c:pt idx="416">
                  <c:v>0.70877031982338756</c:v>
                </c:pt>
                <c:pt idx="417">
                  <c:v>0.71235264805129905</c:v>
                </c:pt>
                <c:pt idx="418">
                  <c:v>0.70719612428557044</c:v>
                </c:pt>
                <c:pt idx="419">
                  <c:v>0.71013859286219561</c:v>
                </c:pt>
                <c:pt idx="420">
                  <c:v>0.71123478719431676</c:v>
                </c:pt>
                <c:pt idx="421">
                  <c:v>0.71328160349139702</c:v>
                </c:pt>
                <c:pt idx="422">
                  <c:v>0.71558477934226461</c:v>
                </c:pt>
                <c:pt idx="423">
                  <c:v>0.71677231464442892</c:v>
                </c:pt>
                <c:pt idx="424">
                  <c:v>0.71959902119350871</c:v>
                </c:pt>
                <c:pt idx="425">
                  <c:v>0.72455258299263681</c:v>
                </c:pt>
                <c:pt idx="426">
                  <c:v>0.72714027700031858</c:v>
                </c:pt>
                <c:pt idx="427">
                  <c:v>0.73078246514599576</c:v>
                </c:pt>
                <c:pt idx="428">
                  <c:v>0.72459096100148135</c:v>
                </c:pt>
                <c:pt idx="429">
                  <c:v>0.72536493123319956</c:v>
                </c:pt>
                <c:pt idx="430">
                  <c:v>0.72768829322429784</c:v>
                </c:pt>
                <c:pt idx="431">
                  <c:v>0.73138756643353398</c:v>
                </c:pt>
                <c:pt idx="432">
                  <c:v>0.73389416989242773</c:v>
                </c:pt>
                <c:pt idx="433">
                  <c:v>0.73838877460096231</c:v>
                </c:pt>
                <c:pt idx="434">
                  <c:v>0.73971173594065331</c:v>
                </c:pt>
                <c:pt idx="435">
                  <c:v>0.74346636433065427</c:v>
                </c:pt>
                <c:pt idx="436">
                  <c:v>0.74430957430033728</c:v>
                </c:pt>
                <c:pt idx="437">
                  <c:v>0.74764660808160499</c:v>
                </c:pt>
                <c:pt idx="438">
                  <c:v>0.74279253207709472</c:v>
                </c:pt>
                <c:pt idx="439">
                  <c:v>0.74688565647751448</c:v>
                </c:pt>
                <c:pt idx="440">
                  <c:v>0.74917974075666094</c:v>
                </c:pt>
                <c:pt idx="441">
                  <c:v>0.75258311293349767</c:v>
                </c:pt>
                <c:pt idx="442">
                  <c:v>0.75619218812955047</c:v>
                </c:pt>
                <c:pt idx="443">
                  <c:v>0.75698463587619624</c:v>
                </c:pt>
                <c:pt idx="444">
                  <c:v>0.760140582957198</c:v>
                </c:pt>
                <c:pt idx="445">
                  <c:v>0.7646199516851252</c:v>
                </c:pt>
                <c:pt idx="446">
                  <c:v>0.7689404126945022</c:v>
                </c:pt>
                <c:pt idx="447">
                  <c:v>0.77428491589467963</c:v>
                </c:pt>
                <c:pt idx="448">
                  <c:v>0.76834839613948902</c:v>
                </c:pt>
                <c:pt idx="449">
                  <c:v>0.77094255607051576</c:v>
                </c:pt>
                <c:pt idx="450">
                  <c:v>0.77302498479770598</c:v>
                </c:pt>
                <c:pt idx="451">
                  <c:v>0.77704346500084287</c:v>
                </c:pt>
                <c:pt idx="452">
                  <c:v>0.78084494053250708</c:v>
                </c:pt>
                <c:pt idx="453">
                  <c:v>0.78452827641843226</c:v>
                </c:pt>
                <c:pt idx="454">
                  <c:v>0.78718513983111127</c:v>
                </c:pt>
                <c:pt idx="455">
                  <c:v>0.7904652536470963</c:v>
                </c:pt>
                <c:pt idx="456">
                  <c:v>0.79410735786501019</c:v>
                </c:pt>
                <c:pt idx="457">
                  <c:v>0.7988771612007699</c:v>
                </c:pt>
                <c:pt idx="458">
                  <c:v>0.7927275007528235</c:v>
                </c:pt>
                <c:pt idx="459">
                  <c:v>0.79824283427341591</c:v>
                </c:pt>
                <c:pt idx="460">
                  <c:v>0.80087660351075718</c:v>
                </c:pt>
                <c:pt idx="461">
                  <c:v>0.80447564386916692</c:v>
                </c:pt>
                <c:pt idx="462">
                  <c:v>0.80825966202819755</c:v>
                </c:pt>
                <c:pt idx="463">
                  <c:v>0.8116751904838575</c:v>
                </c:pt>
                <c:pt idx="464">
                  <c:v>0.81472241506245202</c:v>
                </c:pt>
                <c:pt idx="465">
                  <c:v>0.81843979004360989</c:v>
                </c:pt>
                <c:pt idx="466">
                  <c:v>0.82235325119735736</c:v>
                </c:pt>
                <c:pt idx="467">
                  <c:v>0.82618064369902877</c:v>
                </c:pt>
                <c:pt idx="468">
                  <c:v>0.82010629868152507</c:v>
                </c:pt>
                <c:pt idx="469">
                  <c:v>0.82626144743807739</c:v>
                </c:pt>
                <c:pt idx="470">
                  <c:v>0.83290890639752824</c:v>
                </c:pt>
                <c:pt idx="471">
                  <c:v>0.83758313253185257</c:v>
                </c:pt>
                <c:pt idx="472">
                  <c:v>0.83940335911297148</c:v>
                </c:pt>
                <c:pt idx="473">
                  <c:v>0.84608451016859487</c:v>
                </c:pt>
                <c:pt idx="474">
                  <c:v>0.84901717220624018</c:v>
                </c:pt>
                <c:pt idx="475">
                  <c:v>0.85235849869871561</c:v>
                </c:pt>
                <c:pt idx="476">
                  <c:v>0.85847934689740912</c:v>
                </c:pt>
                <c:pt idx="477">
                  <c:v>0.86376058223974472</c:v>
                </c:pt>
                <c:pt idx="478">
                  <c:v>0.8582022780837183</c:v>
                </c:pt>
                <c:pt idx="479">
                  <c:v>0.86134503822334807</c:v>
                </c:pt>
                <c:pt idx="480">
                  <c:v>0.86649796084599306</c:v>
                </c:pt>
                <c:pt idx="481">
                  <c:v>0.87026337797604847</c:v>
                </c:pt>
                <c:pt idx="482">
                  <c:v>0.87396143906102508</c:v>
                </c:pt>
                <c:pt idx="483">
                  <c:v>0.87863406925698195</c:v>
                </c:pt>
                <c:pt idx="484">
                  <c:v>0.88103902794099975</c:v>
                </c:pt>
                <c:pt idx="485">
                  <c:v>0.88452261741565597</c:v>
                </c:pt>
                <c:pt idx="486">
                  <c:v>0.89068122390582549</c:v>
                </c:pt>
                <c:pt idx="487">
                  <c:v>0.89634492320552006</c:v>
                </c:pt>
                <c:pt idx="488">
                  <c:v>0.88999816150940414</c:v>
                </c:pt>
                <c:pt idx="489">
                  <c:v>0.89687237430958622</c:v>
                </c:pt>
                <c:pt idx="490">
                  <c:v>0.89920549468596722</c:v>
                </c:pt>
                <c:pt idx="491">
                  <c:v>0.90191095676411626</c:v>
                </c:pt>
                <c:pt idx="492">
                  <c:v>0.90416670555851253</c:v>
                </c:pt>
                <c:pt idx="493">
                  <c:v>0.90743789139418496</c:v>
                </c:pt>
                <c:pt idx="494">
                  <c:v>0.91243757987605334</c:v>
                </c:pt>
                <c:pt idx="495">
                  <c:v>0.91836651284958604</c:v>
                </c:pt>
                <c:pt idx="496">
                  <c:v>0.92524780677956919</c:v>
                </c:pt>
                <c:pt idx="497">
                  <c:v>0.9286358884860898</c:v>
                </c:pt>
                <c:pt idx="498">
                  <c:v>0.92088169838731493</c:v>
                </c:pt>
                <c:pt idx="499">
                  <c:v>0.92447660984528446</c:v>
                </c:pt>
                <c:pt idx="500">
                  <c:v>0.9279539288821641</c:v>
                </c:pt>
                <c:pt idx="501">
                  <c:v>0.93240533202451992</c:v>
                </c:pt>
                <c:pt idx="502">
                  <c:v>0.93457501638018614</c:v>
                </c:pt>
                <c:pt idx="503">
                  <c:v>0.9386665710491463</c:v>
                </c:pt>
                <c:pt idx="504">
                  <c:v>0.94171371075325994</c:v>
                </c:pt>
                <c:pt idx="505">
                  <c:v>0.94466887366292707</c:v>
                </c:pt>
                <c:pt idx="506">
                  <c:v>0.95087753658823404</c:v>
                </c:pt>
                <c:pt idx="507">
                  <c:v>0.95708437377461431</c:v>
                </c:pt>
                <c:pt idx="508">
                  <c:v>0.95238411215489904</c:v>
                </c:pt>
                <c:pt idx="509">
                  <c:v>0.9544406299947239</c:v>
                </c:pt>
                <c:pt idx="510">
                  <c:v>0.95920693786826272</c:v>
                </c:pt>
                <c:pt idx="511">
                  <c:v>0.96351287284693576</c:v>
                </c:pt>
                <c:pt idx="512">
                  <c:v>0.9677104088975842</c:v>
                </c:pt>
                <c:pt idx="513">
                  <c:v>0.97069574480204479</c:v>
                </c:pt>
                <c:pt idx="514">
                  <c:v>0.97632230569767453</c:v>
                </c:pt>
                <c:pt idx="515">
                  <c:v>0.98104271054513226</c:v>
                </c:pt>
                <c:pt idx="516">
                  <c:v>0.9863114827075451</c:v>
                </c:pt>
                <c:pt idx="517">
                  <c:v>0.99291656964679909</c:v>
                </c:pt>
                <c:pt idx="518">
                  <c:v>0.98958828338683613</c:v>
                </c:pt>
                <c:pt idx="519">
                  <c:v>0.99299780728430709</c:v>
                </c:pt>
                <c:pt idx="520">
                  <c:v>1.0002184052934724</c:v>
                </c:pt>
                <c:pt idx="521">
                  <c:v>1.0064195169183483</c:v>
                </c:pt>
                <c:pt idx="522">
                  <c:v>1.009268810059478</c:v>
                </c:pt>
                <c:pt idx="523">
                  <c:v>1.0156842140117692</c:v>
                </c:pt>
                <c:pt idx="524">
                  <c:v>1.021709212021976</c:v>
                </c:pt>
                <c:pt idx="525">
                  <c:v>1.0271009410817196</c:v>
                </c:pt>
                <c:pt idx="526">
                  <c:v>1.0342994086444</c:v>
                </c:pt>
                <c:pt idx="527">
                  <c:v>1.0431437010927109</c:v>
                </c:pt>
                <c:pt idx="528">
                  <c:v>1.0387074197012507</c:v>
                </c:pt>
                <c:pt idx="529">
                  <c:v>1.0445967147081674</c:v>
                </c:pt>
                <c:pt idx="530">
                  <c:v>1.048683487182116</c:v>
                </c:pt>
                <c:pt idx="531">
                  <c:v>1.0540866366472352</c:v>
                </c:pt>
                <c:pt idx="532">
                  <c:v>1.0573779905850995</c:v>
                </c:pt>
                <c:pt idx="533">
                  <c:v>1.0651236362525918</c:v>
                </c:pt>
                <c:pt idx="534">
                  <c:v>1.069203454507154</c:v>
                </c:pt>
                <c:pt idx="535">
                  <c:v>1.0813176471166213</c:v>
                </c:pt>
                <c:pt idx="536">
                  <c:v>1.087190383094782</c:v>
                </c:pt>
                <c:pt idx="537">
                  <c:v>1.0915911732673751</c:v>
                </c:pt>
                <c:pt idx="538">
                  <c:v>1.0826777273176154</c:v>
                </c:pt>
                <c:pt idx="539">
                  <c:v>1.0871994129927829</c:v>
                </c:pt>
                <c:pt idx="540">
                  <c:v>1.0896690973041847</c:v>
                </c:pt>
                <c:pt idx="541">
                  <c:v>1.0974514439634897</c:v>
                </c:pt>
                <c:pt idx="542">
                  <c:v>1.1054492919786647</c:v>
                </c:pt>
                <c:pt idx="543">
                  <c:v>1.111749484936154</c:v>
                </c:pt>
                <c:pt idx="544">
                  <c:v>1.1202179917758337</c:v>
                </c:pt>
                <c:pt idx="545">
                  <c:v>1.1226348235430377</c:v>
                </c:pt>
                <c:pt idx="546">
                  <c:v>1.1255431534944844</c:v>
                </c:pt>
                <c:pt idx="547">
                  <c:v>1.1258157091063925</c:v>
                </c:pt>
                <c:pt idx="548">
                  <c:v>1.121800175450745</c:v>
                </c:pt>
                <c:pt idx="549">
                  <c:v>1.1250331255429729</c:v>
                </c:pt>
                <c:pt idx="550">
                  <c:v>1.1335745844853056</c:v>
                </c:pt>
                <c:pt idx="551">
                  <c:v>1.1411222499691489</c:v>
                </c:pt>
                <c:pt idx="552">
                  <c:v>1.1487328174685003</c:v>
                </c:pt>
                <c:pt idx="553">
                  <c:v>1.1520038018277472</c:v>
                </c:pt>
                <c:pt idx="554">
                  <c:v>1.1577676535859049</c:v>
                </c:pt>
                <c:pt idx="555">
                  <c:v>1.163964954824432</c:v>
                </c:pt>
                <c:pt idx="556">
                  <c:v>1.1701955186071729</c:v>
                </c:pt>
                <c:pt idx="557">
                  <c:v>1.1751455691803443</c:v>
                </c:pt>
                <c:pt idx="558">
                  <c:v>1.1712879352407732</c:v>
                </c:pt>
                <c:pt idx="559">
                  <c:v>1.1777531384681292</c:v>
                </c:pt>
                <c:pt idx="560">
                  <c:v>1.1830933934232675</c:v>
                </c:pt>
                <c:pt idx="561">
                  <c:v>1.1895370014532103</c:v>
                </c:pt>
                <c:pt idx="562">
                  <c:v>1.1951165495802614</c:v>
                </c:pt>
                <c:pt idx="563">
                  <c:v>1.1973969504430924</c:v>
                </c:pt>
                <c:pt idx="564">
                  <c:v>1.2007513847392028</c:v>
                </c:pt>
                <c:pt idx="565">
                  <c:v>1.2077759122417959</c:v>
                </c:pt>
                <c:pt idx="566">
                  <c:v>1.2093185516471485</c:v>
                </c:pt>
                <c:pt idx="567">
                  <c:v>1.2185159578404736</c:v>
                </c:pt>
                <c:pt idx="568">
                  <c:v>1.2144988054577432</c:v>
                </c:pt>
                <c:pt idx="569">
                  <c:v>1.219128785910194</c:v>
                </c:pt>
                <c:pt idx="570">
                  <c:v>1.2260631426968289</c:v>
                </c:pt>
                <c:pt idx="571">
                  <c:v>1.229438253992323</c:v>
                </c:pt>
                <c:pt idx="572">
                  <c:v>1.2311639182114995</c:v>
                </c:pt>
                <c:pt idx="573">
                  <c:v>1.2318421408160294</c:v>
                </c:pt>
                <c:pt idx="574">
                  <c:v>1.2386692586277919</c:v>
                </c:pt>
                <c:pt idx="575">
                  <c:v>1.2416262797902686</c:v>
                </c:pt>
                <c:pt idx="576">
                  <c:v>1.2456501567077185</c:v>
                </c:pt>
                <c:pt idx="577">
                  <c:v>1.2475278863247787</c:v>
                </c:pt>
                <c:pt idx="578">
                  <c:v>1.2405822762981877</c:v>
                </c:pt>
                <c:pt idx="579">
                  <c:v>1.2387330435597201</c:v>
                </c:pt>
                <c:pt idx="580">
                  <c:v>1.2400445250252754</c:v>
                </c:pt>
                <c:pt idx="581">
                  <c:v>1.2388791747366557</c:v>
                </c:pt>
                <c:pt idx="582">
                  <c:v>1.2465081528221462</c:v>
                </c:pt>
                <c:pt idx="583">
                  <c:v>1.2529975942031821</c:v>
                </c:pt>
                <c:pt idx="584">
                  <c:v>1.2544736273126529</c:v>
                </c:pt>
                <c:pt idx="585">
                  <c:v>1.2594107927173701</c:v>
                </c:pt>
                <c:pt idx="586">
                  <c:v>1.2658443880491665</c:v>
                </c:pt>
                <c:pt idx="587">
                  <c:v>1.2654523474237762</c:v>
                </c:pt>
                <c:pt idx="588">
                  <c:v>1.2585589485649116</c:v>
                </c:pt>
                <c:pt idx="589">
                  <c:v>1.2638242602037635</c:v>
                </c:pt>
                <c:pt idx="590">
                  <c:v>1.2622295290453827</c:v>
                </c:pt>
                <c:pt idx="591">
                  <c:v>1.2645164415401304</c:v>
                </c:pt>
                <c:pt idx="592">
                  <c:v>1.2722755336472138</c:v>
                </c:pt>
                <c:pt idx="593">
                  <c:v>1.2815682445400109</c:v>
                </c:pt>
                <c:pt idx="594">
                  <c:v>1.2898415743624647</c:v>
                </c:pt>
                <c:pt idx="595">
                  <c:v>1.2965215523886415</c:v>
                </c:pt>
                <c:pt idx="596">
                  <c:v>1.3018947903111531</c:v>
                </c:pt>
                <c:pt idx="597">
                  <c:v>1.3043549881517871</c:v>
                </c:pt>
                <c:pt idx="598">
                  <c:v>1.2981291392575078</c:v>
                </c:pt>
                <c:pt idx="599">
                  <c:v>1.3029336444993858</c:v>
                </c:pt>
                <c:pt idx="600">
                  <c:v>1.3054110745166267</c:v>
                </c:pt>
                <c:pt idx="601">
                  <c:v>1.3087414906943429</c:v>
                </c:pt>
                <c:pt idx="602">
                  <c:v>1.3155502764099665</c:v>
                </c:pt>
                <c:pt idx="603">
                  <c:v>1.3196661983204869</c:v>
                </c:pt>
                <c:pt idx="604">
                  <c:v>1.3251504741713278</c:v>
                </c:pt>
                <c:pt idx="605">
                  <c:v>1.3300628593556942</c:v>
                </c:pt>
                <c:pt idx="606">
                  <c:v>1.3371050384522247</c:v>
                </c:pt>
                <c:pt idx="607">
                  <c:v>1.3408075749212769</c:v>
                </c:pt>
                <c:pt idx="608">
                  <c:v>1.332318267045681</c:v>
                </c:pt>
                <c:pt idx="609">
                  <c:v>1.337935729175634</c:v>
                </c:pt>
                <c:pt idx="610">
                  <c:v>1.3428597923353227</c:v>
                </c:pt>
                <c:pt idx="611">
                  <c:v>1.3524116138823667</c:v>
                </c:pt>
                <c:pt idx="612">
                  <c:v>1.3589669838685043</c:v>
                </c:pt>
                <c:pt idx="613">
                  <c:v>1.3609015952462875</c:v>
                </c:pt>
                <c:pt idx="614">
                  <c:v>1.3661774196089973</c:v>
                </c:pt>
                <c:pt idx="615">
                  <c:v>1.3723719872342153</c:v>
                </c:pt>
                <c:pt idx="616">
                  <c:v>1.3789120410272204</c:v>
                </c:pt>
                <c:pt idx="617">
                  <c:v>1.3870774431652988</c:v>
                </c:pt>
                <c:pt idx="618">
                  <c:v>1.3838387602621358</c:v>
                </c:pt>
                <c:pt idx="619">
                  <c:v>1.3965171262329998</c:v>
                </c:pt>
                <c:pt idx="620">
                  <c:v>1.4017205138326256</c:v>
                </c:pt>
                <c:pt idx="621">
                  <c:v>1.4024847143219812</c:v>
                </c:pt>
                <c:pt idx="622">
                  <c:v>1.406725789940777</c:v>
                </c:pt>
                <c:pt idx="623">
                  <c:v>1.4122606101504851</c:v>
                </c:pt>
                <c:pt idx="624">
                  <c:v>1.4140113909590337</c:v>
                </c:pt>
                <c:pt idx="625">
                  <c:v>1.4257647552757011</c:v>
                </c:pt>
                <c:pt idx="626">
                  <c:v>1.4344006660398263</c:v>
                </c:pt>
                <c:pt idx="627">
                  <c:v>1.4368860335952984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67936"/>
        <c:axId val="95369856"/>
      </c:scatterChart>
      <c:valAx>
        <c:axId val="9536793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369856"/>
        <c:crosses val="autoZero"/>
        <c:crossBetween val="midCat"/>
        <c:majorUnit val="1"/>
        <c:minorUnit val="1"/>
      </c:valAx>
      <c:valAx>
        <c:axId val="9536985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36793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(A22)</a:t>
            </a:r>
          </a:p>
        </c:rich>
      </c:tx>
      <c:layout>
        <c:manualLayout>
          <c:xMode val="edge"/>
          <c:yMode val="edge"/>
          <c:x val="0.27419047619047621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(A22)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1.7382579218988167E-2</c:v>
                </c:pt>
                <c:pt idx="1">
                  <c:v>1.2793148539870985E-2</c:v>
                </c:pt>
                <c:pt idx="2">
                  <c:v>1.097226696585276E-2</c:v>
                </c:pt>
                <c:pt idx="3">
                  <c:v>1.0100025824092642E-2</c:v>
                </c:pt>
                <c:pt idx="4">
                  <c:v>9.6468295752102171E-3</c:v>
                </c:pt>
                <c:pt idx="5">
                  <c:v>9.7397852315004117E-3</c:v>
                </c:pt>
                <c:pt idx="6">
                  <c:v>9.690305781924766E-3</c:v>
                </c:pt>
                <c:pt idx="7">
                  <c:v>1.0116818878880945E-2</c:v>
                </c:pt>
                <c:pt idx="8">
                  <c:v>7.9444282736641624E-3</c:v>
                </c:pt>
                <c:pt idx="9">
                  <c:v>8.1977724760273641E-3</c:v>
                </c:pt>
                <c:pt idx="10">
                  <c:v>8.378887213817153E-3</c:v>
                </c:pt>
                <c:pt idx="11">
                  <c:v>8.4514285207550905E-3</c:v>
                </c:pt>
                <c:pt idx="12">
                  <c:v>8.6348662014003215E-3</c:v>
                </c:pt>
                <c:pt idx="13">
                  <c:v>8.9018786767707907E-3</c:v>
                </c:pt>
                <c:pt idx="14">
                  <c:v>8.8219491714551131E-3</c:v>
                </c:pt>
                <c:pt idx="15">
                  <c:v>8.9310885469856029E-3</c:v>
                </c:pt>
                <c:pt idx="16">
                  <c:v>9.127957328179984E-3</c:v>
                </c:pt>
                <c:pt idx="17">
                  <c:v>9.1876701670356928E-3</c:v>
                </c:pt>
                <c:pt idx="18">
                  <c:v>7.8532380822316818E-3</c:v>
                </c:pt>
                <c:pt idx="19">
                  <c:v>7.8602655057510001E-3</c:v>
                </c:pt>
                <c:pt idx="20">
                  <c:v>7.9562932356418686E-3</c:v>
                </c:pt>
                <c:pt idx="21">
                  <c:v>7.9843825614436433E-3</c:v>
                </c:pt>
                <c:pt idx="22">
                  <c:v>8.0164940927832159E-3</c:v>
                </c:pt>
                <c:pt idx="23">
                  <c:v>8.0463750220565785E-3</c:v>
                </c:pt>
                <c:pt idx="24">
                  <c:v>8.0244462988343992E-3</c:v>
                </c:pt>
                <c:pt idx="25">
                  <c:v>8.1138663225073914E-3</c:v>
                </c:pt>
                <c:pt idx="26">
                  <c:v>8.2005183974378868E-3</c:v>
                </c:pt>
                <c:pt idx="27">
                  <c:v>8.1669779753129109E-3</c:v>
                </c:pt>
                <c:pt idx="28">
                  <c:v>7.2838206410395442E-3</c:v>
                </c:pt>
                <c:pt idx="29">
                  <c:v>7.2473243827134368E-3</c:v>
                </c:pt>
                <c:pt idx="30">
                  <c:v>7.187868320834144E-3</c:v>
                </c:pt>
                <c:pt idx="31">
                  <c:v>7.1433711983687077E-3</c:v>
                </c:pt>
                <c:pt idx="32">
                  <c:v>7.075903822653596E-3</c:v>
                </c:pt>
                <c:pt idx="33">
                  <c:v>6.8964071714803987E-3</c:v>
                </c:pt>
                <c:pt idx="34">
                  <c:v>6.7371295108522534E-3</c:v>
                </c:pt>
                <c:pt idx="35">
                  <c:v>6.6039223182156369E-3</c:v>
                </c:pt>
                <c:pt idx="36">
                  <c:v>6.3811038174566336E-3</c:v>
                </c:pt>
                <c:pt idx="37">
                  <c:v>6.1373071719339123E-3</c:v>
                </c:pt>
                <c:pt idx="38">
                  <c:v>5.2529105157463679E-3</c:v>
                </c:pt>
                <c:pt idx="39">
                  <c:v>4.9999230089120602E-3</c:v>
                </c:pt>
                <c:pt idx="40">
                  <c:v>4.7338647673367505E-3</c:v>
                </c:pt>
                <c:pt idx="41">
                  <c:v>4.427398059718683E-3</c:v>
                </c:pt>
                <c:pt idx="42">
                  <c:v>4.1933074867452754E-3</c:v>
                </c:pt>
                <c:pt idx="43">
                  <c:v>3.9674735320453418E-3</c:v>
                </c:pt>
                <c:pt idx="44">
                  <c:v>3.7537088190762536E-3</c:v>
                </c:pt>
                <c:pt idx="45">
                  <c:v>3.5722141026669572E-3</c:v>
                </c:pt>
                <c:pt idx="46">
                  <c:v>3.3848787093629235E-3</c:v>
                </c:pt>
                <c:pt idx="47">
                  <c:v>3.2113560052899554E-3</c:v>
                </c:pt>
                <c:pt idx="48">
                  <c:v>2.792086281564E-3</c:v>
                </c:pt>
                <c:pt idx="49">
                  <c:v>2.6573551418017584E-3</c:v>
                </c:pt>
                <c:pt idx="50">
                  <c:v>2.5471498558962721E-3</c:v>
                </c:pt>
                <c:pt idx="51">
                  <c:v>2.4488223975146143E-3</c:v>
                </c:pt>
                <c:pt idx="52">
                  <c:v>2.363799485415203E-3</c:v>
                </c:pt>
                <c:pt idx="53">
                  <c:v>2.2918047253734385E-3</c:v>
                </c:pt>
                <c:pt idx="54">
                  <c:v>2.2129113679562255E-3</c:v>
                </c:pt>
                <c:pt idx="55">
                  <c:v>2.1449074888545789E-3</c:v>
                </c:pt>
                <c:pt idx="56">
                  <c:v>2.0802862906252211E-3</c:v>
                </c:pt>
                <c:pt idx="57">
                  <c:v>2.0233884260479431E-3</c:v>
                </c:pt>
                <c:pt idx="58">
                  <c:v>1.8419653488202139E-3</c:v>
                </c:pt>
                <c:pt idx="59">
                  <c:v>1.8009562582184837E-3</c:v>
                </c:pt>
                <c:pt idx="60">
                  <c:v>1.7591471756137481E-3</c:v>
                </c:pt>
                <c:pt idx="61">
                  <c:v>1.7216327614190889E-3</c:v>
                </c:pt>
                <c:pt idx="62">
                  <c:v>1.6895253314066288E-3</c:v>
                </c:pt>
                <c:pt idx="63">
                  <c:v>1.6601848080908537E-3</c:v>
                </c:pt>
                <c:pt idx="64">
                  <c:v>1.6323983005882992E-3</c:v>
                </c:pt>
                <c:pt idx="65">
                  <c:v>1.6053537150935539E-3</c:v>
                </c:pt>
                <c:pt idx="66">
                  <c:v>1.5796933604417152E-3</c:v>
                </c:pt>
                <c:pt idx="67">
                  <c:v>1.5554152852307081E-3</c:v>
                </c:pt>
                <c:pt idx="68">
                  <c:v>1.4433719070251045E-3</c:v>
                </c:pt>
                <c:pt idx="69">
                  <c:v>1.4248760082435808E-3</c:v>
                </c:pt>
                <c:pt idx="70">
                  <c:v>1.4093409304193733E-3</c:v>
                </c:pt>
                <c:pt idx="71">
                  <c:v>1.3931519951200528E-3</c:v>
                </c:pt>
                <c:pt idx="72">
                  <c:v>1.3768810786967422E-3</c:v>
                </c:pt>
                <c:pt idx="73">
                  <c:v>1.3623363687477999E-3</c:v>
                </c:pt>
                <c:pt idx="74">
                  <c:v>1.3480301122290002E-3</c:v>
                </c:pt>
                <c:pt idx="75">
                  <c:v>1.3350748443836517E-3</c:v>
                </c:pt>
                <c:pt idx="76">
                  <c:v>1.3260885175250753E-3</c:v>
                </c:pt>
                <c:pt idx="77">
                  <c:v>1.3179200870574118E-3</c:v>
                </c:pt>
                <c:pt idx="78">
                  <c:v>1.2385212250507537E-3</c:v>
                </c:pt>
                <c:pt idx="79">
                  <c:v>1.2307006253329791E-3</c:v>
                </c:pt>
                <c:pt idx="80">
                  <c:v>1.225060313615055E-3</c:v>
                </c:pt>
                <c:pt idx="81">
                  <c:v>1.2181175561648339E-3</c:v>
                </c:pt>
                <c:pt idx="82">
                  <c:v>1.2131987153544174E-3</c:v>
                </c:pt>
                <c:pt idx="83">
                  <c:v>1.2099096440063466E-3</c:v>
                </c:pt>
                <c:pt idx="84">
                  <c:v>1.2067296250606039E-3</c:v>
                </c:pt>
                <c:pt idx="85">
                  <c:v>1.2031204265057418E-3</c:v>
                </c:pt>
                <c:pt idx="86">
                  <c:v>1.2007565533008998E-3</c:v>
                </c:pt>
                <c:pt idx="87">
                  <c:v>1.1978324198811602E-3</c:v>
                </c:pt>
                <c:pt idx="88">
                  <c:v>1.1410425003652331E-3</c:v>
                </c:pt>
                <c:pt idx="89">
                  <c:v>1.1393338130954291E-3</c:v>
                </c:pt>
                <c:pt idx="90">
                  <c:v>1.1388248324911874E-3</c:v>
                </c:pt>
                <c:pt idx="91">
                  <c:v>1.1387434693205267E-3</c:v>
                </c:pt>
                <c:pt idx="92">
                  <c:v>1.1393267995002637E-3</c:v>
                </c:pt>
                <c:pt idx="93">
                  <c:v>1.1393538192181307E-3</c:v>
                </c:pt>
                <c:pt idx="94">
                  <c:v>1.1406287688043725E-3</c:v>
                </c:pt>
                <c:pt idx="95">
                  <c:v>1.1423277087640694E-3</c:v>
                </c:pt>
                <c:pt idx="96">
                  <c:v>1.1425817286082975E-3</c:v>
                </c:pt>
                <c:pt idx="97">
                  <c:v>1.1457315352183192E-3</c:v>
                </c:pt>
                <c:pt idx="98">
                  <c:v>1.0983475834510769E-3</c:v>
                </c:pt>
                <c:pt idx="99">
                  <c:v>1.1013074952782016E-3</c:v>
                </c:pt>
                <c:pt idx="100">
                  <c:v>1.1044257950801517E-3</c:v>
                </c:pt>
                <c:pt idx="101">
                  <c:v>1.1067331337936458E-3</c:v>
                </c:pt>
                <c:pt idx="102">
                  <c:v>1.1105548447504303E-3</c:v>
                </c:pt>
                <c:pt idx="103">
                  <c:v>1.1153297369188044E-3</c:v>
                </c:pt>
                <c:pt idx="104">
                  <c:v>1.117940999484338E-3</c:v>
                </c:pt>
                <c:pt idx="105">
                  <c:v>1.121702636477589E-3</c:v>
                </c:pt>
                <c:pt idx="106">
                  <c:v>1.1270018421006374E-3</c:v>
                </c:pt>
                <c:pt idx="107">
                  <c:v>1.1314800420297918E-3</c:v>
                </c:pt>
                <c:pt idx="108">
                  <c:v>1.0911859002011575E-3</c:v>
                </c:pt>
                <c:pt idx="109">
                  <c:v>1.0974531019669403E-3</c:v>
                </c:pt>
                <c:pt idx="110">
                  <c:v>1.1023531528736382E-3</c:v>
                </c:pt>
                <c:pt idx="111">
                  <c:v>1.1084378565119192E-3</c:v>
                </c:pt>
                <c:pt idx="112">
                  <c:v>1.11534779767608E-3</c:v>
                </c:pt>
                <c:pt idx="113">
                  <c:v>1.1217601071246803E-3</c:v>
                </c:pt>
                <c:pt idx="114">
                  <c:v>1.129038831297482E-3</c:v>
                </c:pt>
                <c:pt idx="115">
                  <c:v>1.1346631902449452E-3</c:v>
                </c:pt>
                <c:pt idx="116">
                  <c:v>1.1414198297515284E-3</c:v>
                </c:pt>
                <c:pt idx="117">
                  <c:v>1.1487480847429132E-3</c:v>
                </c:pt>
                <c:pt idx="118">
                  <c:v>1.1128343621654457E-3</c:v>
                </c:pt>
                <c:pt idx="119">
                  <c:v>1.1190237853582312E-3</c:v>
                </c:pt>
                <c:pt idx="120">
                  <c:v>1.1281657902083037E-3</c:v>
                </c:pt>
                <c:pt idx="121">
                  <c:v>1.1340324933345077E-3</c:v>
                </c:pt>
                <c:pt idx="122">
                  <c:v>1.1409241300840637E-3</c:v>
                </c:pt>
                <c:pt idx="123">
                  <c:v>1.1484986032050198E-3</c:v>
                </c:pt>
                <c:pt idx="124">
                  <c:v>1.1561374985601725E-3</c:v>
                </c:pt>
                <c:pt idx="125">
                  <c:v>1.1631421784797085E-3</c:v>
                </c:pt>
                <c:pt idx="126">
                  <c:v>1.17071648732381E-3</c:v>
                </c:pt>
                <c:pt idx="127">
                  <c:v>1.1783968689983437E-3</c:v>
                </c:pt>
                <c:pt idx="128">
                  <c:v>1.1435332081575998E-3</c:v>
                </c:pt>
                <c:pt idx="129">
                  <c:v>1.1511179696754587E-3</c:v>
                </c:pt>
                <c:pt idx="130">
                  <c:v>1.1590463588674871E-3</c:v>
                </c:pt>
                <c:pt idx="131">
                  <c:v>1.1669787384097558E-3</c:v>
                </c:pt>
                <c:pt idx="132">
                  <c:v>1.1741827031805032E-3</c:v>
                </c:pt>
                <c:pt idx="133">
                  <c:v>1.1818645946620634E-3</c:v>
                </c:pt>
                <c:pt idx="134">
                  <c:v>1.1896778572762694E-3</c:v>
                </c:pt>
                <c:pt idx="135">
                  <c:v>1.1968704269147393E-3</c:v>
                </c:pt>
                <c:pt idx="136">
                  <c:v>1.2042749082991386E-3</c:v>
                </c:pt>
                <c:pt idx="137">
                  <c:v>1.212716736715098E-3</c:v>
                </c:pt>
                <c:pt idx="138">
                  <c:v>1.1801778368484182E-3</c:v>
                </c:pt>
                <c:pt idx="139">
                  <c:v>1.1881692046276319E-3</c:v>
                </c:pt>
                <c:pt idx="140">
                  <c:v>1.1955736479557352E-3</c:v>
                </c:pt>
                <c:pt idx="141">
                  <c:v>1.2033862245598547E-3</c:v>
                </c:pt>
                <c:pt idx="142">
                  <c:v>1.2097244957426487E-3</c:v>
                </c:pt>
                <c:pt idx="143">
                  <c:v>1.2186865457270823E-3</c:v>
                </c:pt>
                <c:pt idx="144">
                  <c:v>1.2272599183647613E-3</c:v>
                </c:pt>
                <c:pt idx="145">
                  <c:v>1.2358501652623283E-3</c:v>
                </c:pt>
                <c:pt idx="146">
                  <c:v>1.2433083909756529E-3</c:v>
                </c:pt>
                <c:pt idx="147">
                  <c:v>1.2523449283632429E-3</c:v>
                </c:pt>
                <c:pt idx="148">
                  <c:v>1.2215895804368793E-3</c:v>
                </c:pt>
                <c:pt idx="149">
                  <c:v>1.229352680974772E-3</c:v>
                </c:pt>
                <c:pt idx="150">
                  <c:v>1.2366017130767063E-3</c:v>
                </c:pt>
                <c:pt idx="151">
                  <c:v>1.2461153433961502E-3</c:v>
                </c:pt>
                <c:pt idx="152">
                  <c:v>1.2535349241942725E-3</c:v>
                </c:pt>
                <c:pt idx="153">
                  <c:v>1.262312453515444E-3</c:v>
                </c:pt>
                <c:pt idx="154">
                  <c:v>1.2716907924757777E-3</c:v>
                </c:pt>
                <c:pt idx="155">
                  <c:v>1.2804951454235061E-3</c:v>
                </c:pt>
                <c:pt idx="156">
                  <c:v>1.2891857025049093E-3</c:v>
                </c:pt>
                <c:pt idx="157">
                  <c:v>1.2986922354390233E-3</c:v>
                </c:pt>
                <c:pt idx="158">
                  <c:v>1.2687404036414867E-3</c:v>
                </c:pt>
                <c:pt idx="159">
                  <c:v>1.277026555053126E-3</c:v>
                </c:pt>
                <c:pt idx="160">
                  <c:v>1.2864971405509634E-3</c:v>
                </c:pt>
                <c:pt idx="161">
                  <c:v>1.2941846408120032E-3</c:v>
                </c:pt>
                <c:pt idx="162">
                  <c:v>1.3030037326914711E-3</c:v>
                </c:pt>
                <c:pt idx="163">
                  <c:v>1.3120686658757209E-3</c:v>
                </c:pt>
                <c:pt idx="164">
                  <c:v>1.3210729318928823E-3</c:v>
                </c:pt>
                <c:pt idx="165">
                  <c:v>1.3308043715697208E-3</c:v>
                </c:pt>
                <c:pt idx="166">
                  <c:v>1.3404795605111261E-3</c:v>
                </c:pt>
                <c:pt idx="167">
                  <c:v>1.3497966617439618E-3</c:v>
                </c:pt>
                <c:pt idx="168">
                  <c:v>1.3221371669661199E-3</c:v>
                </c:pt>
                <c:pt idx="169">
                  <c:v>1.3315138006241253E-3</c:v>
                </c:pt>
                <c:pt idx="170">
                  <c:v>1.3407276608751351E-3</c:v>
                </c:pt>
                <c:pt idx="171">
                  <c:v>1.3484647581818335E-3</c:v>
                </c:pt>
                <c:pt idx="172">
                  <c:v>1.3566359871219535E-3</c:v>
                </c:pt>
                <c:pt idx="173">
                  <c:v>1.3658806596806112E-3</c:v>
                </c:pt>
                <c:pt idx="174">
                  <c:v>1.3743270640836657E-3</c:v>
                </c:pt>
                <c:pt idx="175">
                  <c:v>1.3849306833167228E-3</c:v>
                </c:pt>
                <c:pt idx="176">
                  <c:v>1.3969534082487276E-3</c:v>
                </c:pt>
                <c:pt idx="177">
                  <c:v>1.4063760642724925E-3</c:v>
                </c:pt>
                <c:pt idx="178">
                  <c:v>1.3755101762935379E-3</c:v>
                </c:pt>
                <c:pt idx="179">
                  <c:v>1.3844573711924227E-3</c:v>
                </c:pt>
                <c:pt idx="180">
                  <c:v>1.3922225846687748E-3</c:v>
                </c:pt>
                <c:pt idx="181">
                  <c:v>1.4019373389272548E-3</c:v>
                </c:pt>
                <c:pt idx="182">
                  <c:v>1.410236333812291E-3</c:v>
                </c:pt>
                <c:pt idx="183">
                  <c:v>1.4208692948233575E-3</c:v>
                </c:pt>
                <c:pt idx="184">
                  <c:v>1.4283331099485942E-3</c:v>
                </c:pt>
                <c:pt idx="185">
                  <c:v>1.4383801199279163E-3</c:v>
                </c:pt>
                <c:pt idx="186">
                  <c:v>1.448085358215446E-3</c:v>
                </c:pt>
                <c:pt idx="187">
                  <c:v>1.4572283887388227E-3</c:v>
                </c:pt>
                <c:pt idx="188">
                  <c:v>1.4306027032750987E-3</c:v>
                </c:pt>
                <c:pt idx="189">
                  <c:v>1.4408997703819365E-3</c:v>
                </c:pt>
                <c:pt idx="190">
                  <c:v>1.4487480590067148E-3</c:v>
                </c:pt>
                <c:pt idx="191">
                  <c:v>1.4581059307932018E-3</c:v>
                </c:pt>
                <c:pt idx="192">
                  <c:v>1.4681813792241968E-3</c:v>
                </c:pt>
                <c:pt idx="193">
                  <c:v>1.4777305041807332E-3</c:v>
                </c:pt>
                <c:pt idx="194">
                  <c:v>1.4861140917123651E-3</c:v>
                </c:pt>
                <c:pt idx="195">
                  <c:v>1.4960495863138351E-3</c:v>
                </c:pt>
                <c:pt idx="196">
                  <c:v>1.5037304277249752E-3</c:v>
                </c:pt>
                <c:pt idx="197">
                  <c:v>1.5143200932503903E-3</c:v>
                </c:pt>
                <c:pt idx="198">
                  <c:v>1.4868184576556816E-3</c:v>
                </c:pt>
                <c:pt idx="199">
                  <c:v>1.4948286524111328E-3</c:v>
                </c:pt>
                <c:pt idx="200">
                  <c:v>1.5045602986286316E-3</c:v>
                </c:pt>
                <c:pt idx="201">
                  <c:v>1.5149481368123448E-3</c:v>
                </c:pt>
                <c:pt idx="202">
                  <c:v>1.5225576964387193E-3</c:v>
                </c:pt>
                <c:pt idx="203">
                  <c:v>1.5323387123079969E-3</c:v>
                </c:pt>
                <c:pt idx="204">
                  <c:v>1.5430678466086232E-3</c:v>
                </c:pt>
                <c:pt idx="205">
                  <c:v>1.5514987209917573E-3</c:v>
                </c:pt>
                <c:pt idx="206">
                  <c:v>1.5615986258845122E-3</c:v>
                </c:pt>
                <c:pt idx="207">
                  <c:v>1.5710398290636743E-3</c:v>
                </c:pt>
                <c:pt idx="208">
                  <c:v>1.5427203175402057E-3</c:v>
                </c:pt>
                <c:pt idx="209">
                  <c:v>1.5521459037937562E-3</c:v>
                </c:pt>
                <c:pt idx="210">
                  <c:v>1.5622300340021797E-3</c:v>
                </c:pt>
                <c:pt idx="211">
                  <c:v>1.5705637888689657E-3</c:v>
                </c:pt>
                <c:pt idx="212">
                  <c:v>1.5810373966742995E-3</c:v>
                </c:pt>
                <c:pt idx="213">
                  <c:v>1.5903715726915215E-3</c:v>
                </c:pt>
                <c:pt idx="214">
                  <c:v>1.5984297582972214E-3</c:v>
                </c:pt>
                <c:pt idx="215">
                  <c:v>1.6087924139921224E-3</c:v>
                </c:pt>
                <c:pt idx="216">
                  <c:v>1.6183515268174398E-3</c:v>
                </c:pt>
                <c:pt idx="217">
                  <c:v>1.6275241048762741E-3</c:v>
                </c:pt>
                <c:pt idx="218">
                  <c:v>1.5987253787249978E-3</c:v>
                </c:pt>
                <c:pt idx="219">
                  <c:v>1.6087484197057909E-3</c:v>
                </c:pt>
                <c:pt idx="220">
                  <c:v>1.6211370438046122E-3</c:v>
                </c:pt>
                <c:pt idx="221">
                  <c:v>1.6303982927531216E-3</c:v>
                </c:pt>
                <c:pt idx="222">
                  <c:v>1.6402902652519174E-3</c:v>
                </c:pt>
                <c:pt idx="223">
                  <c:v>1.6504046447364394E-3</c:v>
                </c:pt>
                <c:pt idx="224">
                  <c:v>1.6585977773947494E-3</c:v>
                </c:pt>
                <c:pt idx="225">
                  <c:v>1.6706387057180154E-3</c:v>
                </c:pt>
                <c:pt idx="226">
                  <c:v>1.6800099353019972E-3</c:v>
                </c:pt>
                <c:pt idx="227">
                  <c:v>1.6887509005099469E-3</c:v>
                </c:pt>
                <c:pt idx="228">
                  <c:v>1.6638358888618147E-3</c:v>
                </c:pt>
                <c:pt idx="229">
                  <c:v>1.67489010545786E-3</c:v>
                </c:pt>
                <c:pt idx="230">
                  <c:v>1.683660854658778E-3</c:v>
                </c:pt>
                <c:pt idx="231">
                  <c:v>1.6933480712794842E-3</c:v>
                </c:pt>
                <c:pt idx="232">
                  <c:v>1.7018329491013842E-3</c:v>
                </c:pt>
                <c:pt idx="233">
                  <c:v>1.7109405221863909E-3</c:v>
                </c:pt>
                <c:pt idx="234">
                  <c:v>1.7201763810788197E-3</c:v>
                </c:pt>
                <c:pt idx="235">
                  <c:v>1.7319357646543374E-3</c:v>
                </c:pt>
                <c:pt idx="236">
                  <c:v>1.7404908987415943E-3</c:v>
                </c:pt>
                <c:pt idx="237">
                  <c:v>1.7488023995329512E-3</c:v>
                </c:pt>
                <c:pt idx="238">
                  <c:v>1.7209573731656893E-3</c:v>
                </c:pt>
                <c:pt idx="239">
                  <c:v>1.7304166075411266E-3</c:v>
                </c:pt>
                <c:pt idx="240">
                  <c:v>1.741621902991217E-3</c:v>
                </c:pt>
                <c:pt idx="241">
                  <c:v>1.7500151248022386E-3</c:v>
                </c:pt>
                <c:pt idx="242">
                  <c:v>1.7637145614526303E-3</c:v>
                </c:pt>
                <c:pt idx="243">
                  <c:v>1.7738601605111488E-3</c:v>
                </c:pt>
                <c:pt idx="244">
                  <c:v>1.7843852885612553E-3</c:v>
                </c:pt>
                <c:pt idx="245">
                  <c:v>1.7948572276922101E-3</c:v>
                </c:pt>
                <c:pt idx="246">
                  <c:v>1.8033495994553719E-3</c:v>
                </c:pt>
                <c:pt idx="247">
                  <c:v>1.8132204509347407E-3</c:v>
                </c:pt>
                <c:pt idx="248">
                  <c:v>1.7868204308976565E-3</c:v>
                </c:pt>
                <c:pt idx="249">
                  <c:v>1.7968702531422202E-3</c:v>
                </c:pt>
                <c:pt idx="250">
                  <c:v>1.8092794869863621E-3</c:v>
                </c:pt>
                <c:pt idx="251">
                  <c:v>1.8181136673724337E-3</c:v>
                </c:pt>
                <c:pt idx="252">
                  <c:v>1.8283631567628448E-3</c:v>
                </c:pt>
                <c:pt idx="253">
                  <c:v>1.8382568933102029E-3</c:v>
                </c:pt>
                <c:pt idx="254">
                  <c:v>1.8483993307609342E-3</c:v>
                </c:pt>
                <c:pt idx="255">
                  <c:v>1.8581602509219878E-3</c:v>
                </c:pt>
                <c:pt idx="256">
                  <c:v>1.870204520039154E-3</c:v>
                </c:pt>
                <c:pt idx="257">
                  <c:v>1.8812895242517746E-3</c:v>
                </c:pt>
                <c:pt idx="258">
                  <c:v>1.8542474890214126E-3</c:v>
                </c:pt>
                <c:pt idx="259">
                  <c:v>1.862569534765608E-3</c:v>
                </c:pt>
                <c:pt idx="260">
                  <c:v>1.873043941542513E-3</c:v>
                </c:pt>
                <c:pt idx="261">
                  <c:v>1.8839829528233415E-3</c:v>
                </c:pt>
                <c:pt idx="262">
                  <c:v>1.8973115522988111E-3</c:v>
                </c:pt>
                <c:pt idx="263">
                  <c:v>1.9098828026165634E-3</c:v>
                </c:pt>
                <c:pt idx="264">
                  <c:v>1.9198093254227278E-3</c:v>
                </c:pt>
                <c:pt idx="265">
                  <c:v>1.9267828091286091E-3</c:v>
                </c:pt>
                <c:pt idx="266">
                  <c:v>1.9340869441272183E-3</c:v>
                </c:pt>
                <c:pt idx="267">
                  <c:v>1.9417420185334376E-3</c:v>
                </c:pt>
                <c:pt idx="268">
                  <c:v>1.9157556947576515E-3</c:v>
                </c:pt>
                <c:pt idx="269">
                  <c:v>1.9275892838946436E-3</c:v>
                </c:pt>
                <c:pt idx="270">
                  <c:v>1.941178387321763E-3</c:v>
                </c:pt>
                <c:pt idx="271">
                  <c:v>1.9517328538717249E-3</c:v>
                </c:pt>
                <c:pt idx="272">
                  <c:v>1.9619881072532818E-3</c:v>
                </c:pt>
                <c:pt idx="273">
                  <c:v>1.9734526247288751E-3</c:v>
                </c:pt>
                <c:pt idx="274">
                  <c:v>1.9823233099193469E-3</c:v>
                </c:pt>
                <c:pt idx="275">
                  <c:v>1.9927414053849614E-3</c:v>
                </c:pt>
                <c:pt idx="276">
                  <c:v>2.0040895575051563E-3</c:v>
                </c:pt>
                <c:pt idx="277">
                  <c:v>2.0123090285652078E-3</c:v>
                </c:pt>
                <c:pt idx="278">
                  <c:v>1.9873717797907172E-3</c:v>
                </c:pt>
                <c:pt idx="279">
                  <c:v>2.0003555209607738E-3</c:v>
                </c:pt>
                <c:pt idx="280">
                  <c:v>2.0117731071136046E-3</c:v>
                </c:pt>
                <c:pt idx="281">
                  <c:v>2.021008145933418E-3</c:v>
                </c:pt>
                <c:pt idx="282">
                  <c:v>2.0305903930811072E-3</c:v>
                </c:pt>
                <c:pt idx="283">
                  <c:v>2.0404707390954324E-3</c:v>
                </c:pt>
                <c:pt idx="284">
                  <c:v>2.0511952784965175E-3</c:v>
                </c:pt>
                <c:pt idx="285">
                  <c:v>2.0623790931406753E-3</c:v>
                </c:pt>
                <c:pt idx="286">
                  <c:v>2.0753333607945691E-3</c:v>
                </c:pt>
                <c:pt idx="287">
                  <c:v>2.085255873907402E-3</c:v>
                </c:pt>
                <c:pt idx="288">
                  <c:v>2.0608304093039155E-3</c:v>
                </c:pt>
                <c:pt idx="289">
                  <c:v>2.0720975661426967E-3</c:v>
                </c:pt>
                <c:pt idx="290">
                  <c:v>2.0829554391348245E-3</c:v>
                </c:pt>
                <c:pt idx="291">
                  <c:v>2.092350133363566E-3</c:v>
                </c:pt>
                <c:pt idx="292">
                  <c:v>2.1041227950778525E-3</c:v>
                </c:pt>
                <c:pt idx="293">
                  <c:v>2.1172251585867678E-3</c:v>
                </c:pt>
                <c:pt idx="294">
                  <c:v>2.125512566159336E-3</c:v>
                </c:pt>
                <c:pt idx="295">
                  <c:v>2.1391428675214021E-3</c:v>
                </c:pt>
                <c:pt idx="296">
                  <c:v>2.1488151939116629E-3</c:v>
                </c:pt>
                <c:pt idx="297">
                  <c:v>2.1607253980937642E-3</c:v>
                </c:pt>
                <c:pt idx="298">
                  <c:v>2.1365710860473857E-3</c:v>
                </c:pt>
                <c:pt idx="299">
                  <c:v>2.1467837338288338E-3</c:v>
                </c:pt>
                <c:pt idx="300">
                  <c:v>2.1592917776203468E-3</c:v>
                </c:pt>
                <c:pt idx="301">
                  <c:v>2.1671316606896845E-3</c:v>
                </c:pt>
                <c:pt idx="302">
                  <c:v>2.1780509219411328E-3</c:v>
                </c:pt>
                <c:pt idx="303">
                  <c:v>2.1885248527698455E-3</c:v>
                </c:pt>
                <c:pt idx="304">
                  <c:v>2.1992741998418551E-3</c:v>
                </c:pt>
                <c:pt idx="305">
                  <c:v>2.2121432981107997E-3</c:v>
                </c:pt>
                <c:pt idx="306">
                  <c:v>2.2235862775718254E-3</c:v>
                </c:pt>
                <c:pt idx="307">
                  <c:v>2.2363174419396531E-3</c:v>
                </c:pt>
                <c:pt idx="308">
                  <c:v>2.2119083844453326E-3</c:v>
                </c:pt>
                <c:pt idx="309">
                  <c:v>2.2234326406939519E-3</c:v>
                </c:pt>
                <c:pt idx="310">
                  <c:v>2.2380075278647621E-3</c:v>
                </c:pt>
                <c:pt idx="311">
                  <c:v>2.2446616280281284E-3</c:v>
                </c:pt>
                <c:pt idx="312">
                  <c:v>2.255837111773999E-3</c:v>
                </c:pt>
                <c:pt idx="313">
                  <c:v>2.2683711316933467E-3</c:v>
                </c:pt>
                <c:pt idx="314">
                  <c:v>2.2800240120973269E-3</c:v>
                </c:pt>
                <c:pt idx="315">
                  <c:v>2.289393412117782E-3</c:v>
                </c:pt>
                <c:pt idx="316">
                  <c:v>2.2999227536018825E-3</c:v>
                </c:pt>
                <c:pt idx="317">
                  <c:v>2.3138276804921761E-3</c:v>
                </c:pt>
                <c:pt idx="318">
                  <c:v>2.2880141577073651E-3</c:v>
                </c:pt>
                <c:pt idx="319">
                  <c:v>2.2998891468871767E-3</c:v>
                </c:pt>
                <c:pt idx="320">
                  <c:v>2.3112428833678379E-3</c:v>
                </c:pt>
                <c:pt idx="321">
                  <c:v>2.3207594020855722E-3</c:v>
                </c:pt>
                <c:pt idx="322">
                  <c:v>2.3317115068403386E-3</c:v>
                </c:pt>
                <c:pt idx="323">
                  <c:v>2.3433806557204328E-3</c:v>
                </c:pt>
                <c:pt idx="324">
                  <c:v>2.3539317568899557E-3</c:v>
                </c:pt>
                <c:pt idx="325">
                  <c:v>2.3700014789785518E-3</c:v>
                </c:pt>
                <c:pt idx="326">
                  <c:v>2.3845552391427677E-3</c:v>
                </c:pt>
                <c:pt idx="327">
                  <c:v>2.3975474889409779E-3</c:v>
                </c:pt>
                <c:pt idx="328">
                  <c:v>2.3670106332516361E-3</c:v>
                </c:pt>
                <c:pt idx="329">
                  <c:v>2.381450488771922E-3</c:v>
                </c:pt>
                <c:pt idx="330">
                  <c:v>2.3949237093369396E-3</c:v>
                </c:pt>
                <c:pt idx="331">
                  <c:v>2.4096420844858745E-3</c:v>
                </c:pt>
                <c:pt idx="332">
                  <c:v>2.4258263299649957E-3</c:v>
                </c:pt>
                <c:pt idx="333">
                  <c:v>2.4365947411140254E-3</c:v>
                </c:pt>
                <c:pt idx="334">
                  <c:v>2.4470861162346055E-3</c:v>
                </c:pt>
                <c:pt idx="335">
                  <c:v>2.4599086010414707E-3</c:v>
                </c:pt>
                <c:pt idx="336">
                  <c:v>2.4718395765216798E-3</c:v>
                </c:pt>
                <c:pt idx="337">
                  <c:v>2.4841818191744303E-3</c:v>
                </c:pt>
                <c:pt idx="338">
                  <c:v>2.4601189832977161E-3</c:v>
                </c:pt>
                <c:pt idx="339">
                  <c:v>2.4690025187691267E-3</c:v>
                </c:pt>
                <c:pt idx="340">
                  <c:v>2.4815558920912506E-3</c:v>
                </c:pt>
                <c:pt idx="341">
                  <c:v>2.4975793729435673E-3</c:v>
                </c:pt>
                <c:pt idx="342">
                  <c:v>2.5090905021286991E-3</c:v>
                </c:pt>
                <c:pt idx="343">
                  <c:v>2.5248229269122019E-3</c:v>
                </c:pt>
                <c:pt idx="344">
                  <c:v>2.5356230451775582E-3</c:v>
                </c:pt>
                <c:pt idx="345">
                  <c:v>2.5501685418967868E-3</c:v>
                </c:pt>
                <c:pt idx="346">
                  <c:v>2.5585147500809553E-3</c:v>
                </c:pt>
                <c:pt idx="347">
                  <c:v>2.5741666190416622E-3</c:v>
                </c:pt>
                <c:pt idx="348">
                  <c:v>2.5472484529442236E-3</c:v>
                </c:pt>
                <c:pt idx="349">
                  <c:v>2.5594897164360696E-3</c:v>
                </c:pt>
                <c:pt idx="350">
                  <c:v>2.5709280116683079E-3</c:v>
                </c:pt>
                <c:pt idx="351">
                  <c:v>2.583518930396155E-3</c:v>
                </c:pt>
                <c:pt idx="352">
                  <c:v>2.5925563412254192E-3</c:v>
                </c:pt>
                <c:pt idx="353">
                  <c:v>2.6123112295952811E-3</c:v>
                </c:pt>
                <c:pt idx="354">
                  <c:v>2.6221009490389087E-3</c:v>
                </c:pt>
                <c:pt idx="355">
                  <c:v>2.6373390148088736E-3</c:v>
                </c:pt>
                <c:pt idx="356">
                  <c:v>2.6465399656059288E-3</c:v>
                </c:pt>
                <c:pt idx="357">
                  <c:v>2.6580457195097339E-3</c:v>
                </c:pt>
                <c:pt idx="358">
                  <c:v>2.633051674499098E-3</c:v>
                </c:pt>
                <c:pt idx="359">
                  <c:v>2.6460104068755643E-3</c:v>
                </c:pt>
                <c:pt idx="360">
                  <c:v>2.6625621934639608E-3</c:v>
                </c:pt>
                <c:pt idx="361">
                  <c:v>2.6755870603750393E-3</c:v>
                </c:pt>
                <c:pt idx="362">
                  <c:v>2.6916124314621957E-3</c:v>
                </c:pt>
                <c:pt idx="363">
                  <c:v>2.7033192999539697E-3</c:v>
                </c:pt>
                <c:pt idx="364">
                  <c:v>2.7134479925772703E-3</c:v>
                </c:pt>
                <c:pt idx="365">
                  <c:v>2.7280721804241303E-3</c:v>
                </c:pt>
                <c:pt idx="366">
                  <c:v>2.7453141485103577E-3</c:v>
                </c:pt>
                <c:pt idx="367">
                  <c:v>2.7541169258036291E-3</c:v>
                </c:pt>
                <c:pt idx="368">
                  <c:v>2.7288236997988699E-3</c:v>
                </c:pt>
                <c:pt idx="369">
                  <c:v>2.7400580000901363E-3</c:v>
                </c:pt>
                <c:pt idx="370">
                  <c:v>2.7514745303022781E-3</c:v>
                </c:pt>
                <c:pt idx="371">
                  <c:v>2.7655038291762107E-3</c:v>
                </c:pt>
                <c:pt idx="372">
                  <c:v>2.7760662556096756E-3</c:v>
                </c:pt>
                <c:pt idx="373">
                  <c:v>2.7910229556565684E-3</c:v>
                </c:pt>
                <c:pt idx="374">
                  <c:v>2.802880703555023E-3</c:v>
                </c:pt>
                <c:pt idx="375">
                  <c:v>2.8173108175630394E-3</c:v>
                </c:pt>
                <c:pt idx="376">
                  <c:v>2.8296151832220575E-3</c:v>
                </c:pt>
                <c:pt idx="377">
                  <c:v>2.8434380036192392E-3</c:v>
                </c:pt>
                <c:pt idx="378">
                  <c:v>2.8197729314003574E-3</c:v>
                </c:pt>
                <c:pt idx="379">
                  <c:v>2.8323061362395515E-3</c:v>
                </c:pt>
                <c:pt idx="380">
                  <c:v>2.8438347726858766E-3</c:v>
                </c:pt>
                <c:pt idx="381">
                  <c:v>2.8549803763347568E-3</c:v>
                </c:pt>
                <c:pt idx="382">
                  <c:v>2.8647135173534388E-3</c:v>
                </c:pt>
                <c:pt idx="383">
                  <c:v>2.8837510149402712E-3</c:v>
                </c:pt>
                <c:pt idx="384">
                  <c:v>2.9035289803256733E-3</c:v>
                </c:pt>
                <c:pt idx="385">
                  <c:v>2.9114893735300248E-3</c:v>
                </c:pt>
                <c:pt idx="386">
                  <c:v>2.9224913352499907E-3</c:v>
                </c:pt>
                <c:pt idx="387">
                  <c:v>2.9397650001860252E-3</c:v>
                </c:pt>
                <c:pt idx="388">
                  <c:v>2.9127912736095045E-3</c:v>
                </c:pt>
                <c:pt idx="389">
                  <c:v>2.9248729506440524E-3</c:v>
                </c:pt>
                <c:pt idx="390">
                  <c:v>2.9381941451205444E-3</c:v>
                </c:pt>
                <c:pt idx="391">
                  <c:v>2.9510330390156046E-3</c:v>
                </c:pt>
                <c:pt idx="392">
                  <c:v>2.966377724707008E-3</c:v>
                </c:pt>
                <c:pt idx="393">
                  <c:v>2.978572850132183E-3</c:v>
                </c:pt>
                <c:pt idx="394">
                  <c:v>2.994086019419721E-3</c:v>
                </c:pt>
                <c:pt idx="395">
                  <c:v>3.0109423836947842E-3</c:v>
                </c:pt>
                <c:pt idx="396">
                  <c:v>3.0226891813448626E-3</c:v>
                </c:pt>
                <c:pt idx="397">
                  <c:v>3.0346029665199487E-3</c:v>
                </c:pt>
                <c:pt idx="398">
                  <c:v>3.0088776487238989E-3</c:v>
                </c:pt>
                <c:pt idx="399">
                  <c:v>3.0213154281461554E-3</c:v>
                </c:pt>
                <c:pt idx="400">
                  <c:v>3.0351188378487056E-3</c:v>
                </c:pt>
                <c:pt idx="401">
                  <c:v>3.051494911601082E-3</c:v>
                </c:pt>
                <c:pt idx="402">
                  <c:v>3.0669139492922534E-3</c:v>
                </c:pt>
                <c:pt idx="403">
                  <c:v>3.0819332568412369E-3</c:v>
                </c:pt>
                <c:pt idx="404">
                  <c:v>3.102862912879195E-3</c:v>
                </c:pt>
                <c:pt idx="405">
                  <c:v>3.1151209512851204E-3</c:v>
                </c:pt>
                <c:pt idx="406">
                  <c:v>3.1284055523312848E-3</c:v>
                </c:pt>
                <c:pt idx="407">
                  <c:v>3.1413622621462925E-3</c:v>
                </c:pt>
                <c:pt idx="408">
                  <c:v>3.1183527520527673E-3</c:v>
                </c:pt>
                <c:pt idx="409">
                  <c:v>3.1299346182847689E-3</c:v>
                </c:pt>
                <c:pt idx="410">
                  <c:v>3.1407045280534293E-3</c:v>
                </c:pt>
                <c:pt idx="411">
                  <c:v>3.1583266914764589E-3</c:v>
                </c:pt>
                <c:pt idx="412">
                  <c:v>3.1678616086304521E-3</c:v>
                </c:pt>
                <c:pt idx="413">
                  <c:v>3.1812484723903176E-3</c:v>
                </c:pt>
                <c:pt idx="414">
                  <c:v>3.2007616197375528E-3</c:v>
                </c:pt>
                <c:pt idx="415">
                  <c:v>3.216990930982753E-3</c:v>
                </c:pt>
                <c:pt idx="416">
                  <c:v>3.2306979733699652E-3</c:v>
                </c:pt>
                <c:pt idx="417">
                  <c:v>3.2500070157395946E-3</c:v>
                </c:pt>
                <c:pt idx="418">
                  <c:v>3.2292143253837952E-3</c:v>
                </c:pt>
                <c:pt idx="419">
                  <c:v>3.2448546277804328E-3</c:v>
                </c:pt>
                <c:pt idx="420">
                  <c:v>3.2523811319214737E-3</c:v>
                </c:pt>
                <c:pt idx="421">
                  <c:v>3.2640256654319364E-3</c:v>
                </c:pt>
                <c:pt idx="422">
                  <c:v>3.2773891418065456E-3</c:v>
                </c:pt>
                <c:pt idx="423">
                  <c:v>3.285280485620786E-3</c:v>
                </c:pt>
                <c:pt idx="424">
                  <c:v>3.2996606839606137E-3</c:v>
                </c:pt>
                <c:pt idx="425">
                  <c:v>3.3242561554339889E-3</c:v>
                </c:pt>
                <c:pt idx="426">
                  <c:v>3.3394240592898401E-3</c:v>
                </c:pt>
                <c:pt idx="427">
                  <c:v>3.359740022643211E-3</c:v>
                </c:pt>
                <c:pt idx="428">
                  <c:v>3.3357770606354743E-3</c:v>
                </c:pt>
                <c:pt idx="429">
                  <c:v>3.3436882701537779E-3</c:v>
                </c:pt>
                <c:pt idx="430">
                  <c:v>3.3599362806051819E-3</c:v>
                </c:pt>
                <c:pt idx="431">
                  <c:v>3.3807597061996037E-3</c:v>
                </c:pt>
                <c:pt idx="432">
                  <c:v>3.3964413068562072E-3</c:v>
                </c:pt>
                <c:pt idx="433">
                  <c:v>3.4209242219707522E-3</c:v>
                </c:pt>
                <c:pt idx="434">
                  <c:v>3.4304056758412572E-3</c:v>
                </c:pt>
                <c:pt idx="435">
                  <c:v>3.4509886028844606E-3</c:v>
                </c:pt>
                <c:pt idx="436">
                  <c:v>3.4571724282405035E-3</c:v>
                </c:pt>
                <c:pt idx="437">
                  <c:v>3.4743746711034993E-3</c:v>
                </c:pt>
                <c:pt idx="438">
                  <c:v>3.4525330887484147E-3</c:v>
                </c:pt>
                <c:pt idx="439">
                  <c:v>3.4712448887461635E-3</c:v>
                </c:pt>
                <c:pt idx="440">
                  <c:v>3.4826009006616301E-3</c:v>
                </c:pt>
                <c:pt idx="441">
                  <c:v>3.4990424538432698E-3</c:v>
                </c:pt>
                <c:pt idx="442">
                  <c:v>3.5180597345479637E-3</c:v>
                </c:pt>
                <c:pt idx="443">
                  <c:v>3.5232707488588055E-3</c:v>
                </c:pt>
                <c:pt idx="444">
                  <c:v>3.5389354373226742E-3</c:v>
                </c:pt>
                <c:pt idx="445">
                  <c:v>3.5599732969961041E-3</c:v>
                </c:pt>
                <c:pt idx="446">
                  <c:v>3.5811075870140134E-3</c:v>
                </c:pt>
                <c:pt idx="447">
                  <c:v>3.6072716058427575E-3</c:v>
                </c:pt>
                <c:pt idx="448">
                  <c:v>3.5806479719232309E-3</c:v>
                </c:pt>
                <c:pt idx="449">
                  <c:v>3.5943469249198937E-3</c:v>
                </c:pt>
                <c:pt idx="450">
                  <c:v>3.605514147542233E-3</c:v>
                </c:pt>
                <c:pt idx="451">
                  <c:v>3.6258516324776001E-3</c:v>
                </c:pt>
                <c:pt idx="452">
                  <c:v>3.6451586228642705E-3</c:v>
                </c:pt>
                <c:pt idx="453">
                  <c:v>3.6630056392121871E-3</c:v>
                </c:pt>
                <c:pt idx="454">
                  <c:v>3.677068641073492E-3</c:v>
                </c:pt>
                <c:pt idx="455">
                  <c:v>3.6939030788041057E-3</c:v>
                </c:pt>
                <c:pt idx="456">
                  <c:v>3.7136625982948446E-3</c:v>
                </c:pt>
                <c:pt idx="457">
                  <c:v>3.7389481984160047E-3</c:v>
                </c:pt>
                <c:pt idx="458">
                  <c:v>3.7128154746718135E-3</c:v>
                </c:pt>
                <c:pt idx="459">
                  <c:v>3.7408136564245137E-3</c:v>
                </c:pt>
                <c:pt idx="460">
                  <c:v>3.7554158700886815E-3</c:v>
                </c:pt>
                <c:pt idx="461">
                  <c:v>3.7753175698734568E-3</c:v>
                </c:pt>
                <c:pt idx="462">
                  <c:v>3.794963066070467E-3</c:v>
                </c:pt>
                <c:pt idx="463">
                  <c:v>3.8113425686890938E-3</c:v>
                </c:pt>
                <c:pt idx="464">
                  <c:v>3.8269654069761649E-3</c:v>
                </c:pt>
                <c:pt idx="465">
                  <c:v>3.8457330694662184E-3</c:v>
                </c:pt>
                <c:pt idx="466">
                  <c:v>3.8657494115740616E-3</c:v>
                </c:pt>
                <c:pt idx="467">
                  <c:v>3.8831697331170251E-3</c:v>
                </c:pt>
                <c:pt idx="468">
                  <c:v>3.8543994555292555E-3</c:v>
                </c:pt>
                <c:pt idx="469">
                  <c:v>3.8827802326683743E-3</c:v>
                </c:pt>
                <c:pt idx="470">
                  <c:v>3.9126687347952448E-3</c:v>
                </c:pt>
                <c:pt idx="471">
                  <c:v>3.9337426353738564E-3</c:v>
                </c:pt>
                <c:pt idx="472">
                  <c:v>3.9408254646256836E-3</c:v>
                </c:pt>
                <c:pt idx="473">
                  <c:v>3.9713903096518406E-3</c:v>
                </c:pt>
                <c:pt idx="474">
                  <c:v>3.9846365511656328E-3</c:v>
                </c:pt>
                <c:pt idx="475">
                  <c:v>3.9991032222636167E-3</c:v>
                </c:pt>
                <c:pt idx="476">
                  <c:v>4.0258213503473281E-3</c:v>
                </c:pt>
                <c:pt idx="477">
                  <c:v>4.0485216187828516E-3</c:v>
                </c:pt>
                <c:pt idx="478">
                  <c:v>4.0227443082311567E-3</c:v>
                </c:pt>
                <c:pt idx="479">
                  <c:v>4.0366328171373153E-3</c:v>
                </c:pt>
                <c:pt idx="480">
                  <c:v>4.0602355394599686E-3</c:v>
                </c:pt>
                <c:pt idx="481">
                  <c:v>4.079661387262303E-3</c:v>
                </c:pt>
                <c:pt idx="482">
                  <c:v>4.0991407123224027E-3</c:v>
                </c:pt>
                <c:pt idx="483">
                  <c:v>4.1226159383622347E-3</c:v>
                </c:pt>
                <c:pt idx="484">
                  <c:v>4.1363998748441223E-3</c:v>
                </c:pt>
                <c:pt idx="485">
                  <c:v>4.1547723593824623E-3</c:v>
                </c:pt>
                <c:pt idx="486">
                  <c:v>4.1853561700295654E-3</c:v>
                </c:pt>
                <c:pt idx="487">
                  <c:v>4.2127620238406605E-3</c:v>
                </c:pt>
                <c:pt idx="488">
                  <c:v>4.1830077884116076E-3</c:v>
                </c:pt>
                <c:pt idx="489">
                  <c:v>4.2150349400577316E-3</c:v>
                </c:pt>
                <c:pt idx="490">
                  <c:v>4.226249310585484E-3</c:v>
                </c:pt>
                <c:pt idx="491">
                  <c:v>4.2413712310165087E-3</c:v>
                </c:pt>
                <c:pt idx="492">
                  <c:v>4.2530967505372353E-3</c:v>
                </c:pt>
                <c:pt idx="493">
                  <c:v>4.2679314422511758E-3</c:v>
                </c:pt>
                <c:pt idx="494">
                  <c:v>4.2912934256178368E-3</c:v>
                </c:pt>
                <c:pt idx="495">
                  <c:v>4.3177722451417369E-3</c:v>
                </c:pt>
                <c:pt idx="496">
                  <c:v>4.3504438870300716E-3</c:v>
                </c:pt>
                <c:pt idx="497">
                  <c:v>4.3664901381790244E-3</c:v>
                </c:pt>
                <c:pt idx="498">
                  <c:v>4.3312443195258838E-3</c:v>
                </c:pt>
                <c:pt idx="499">
                  <c:v>4.3498335043841135E-3</c:v>
                </c:pt>
                <c:pt idx="500">
                  <c:v>4.3675846843728655E-3</c:v>
                </c:pt>
                <c:pt idx="501">
                  <c:v>4.3911617913598537E-3</c:v>
                </c:pt>
                <c:pt idx="502">
                  <c:v>4.4031937829850445E-3</c:v>
                </c:pt>
                <c:pt idx="503">
                  <c:v>4.4249159636756069E-3</c:v>
                </c:pt>
                <c:pt idx="504">
                  <c:v>4.4415080778591517E-3</c:v>
                </c:pt>
                <c:pt idx="505">
                  <c:v>4.4578380786096184E-3</c:v>
                </c:pt>
                <c:pt idx="506">
                  <c:v>4.4893651485391614E-3</c:v>
                </c:pt>
                <c:pt idx="507">
                  <c:v>4.5198850185538412E-3</c:v>
                </c:pt>
                <c:pt idx="508">
                  <c:v>4.4979290711752631E-3</c:v>
                </c:pt>
                <c:pt idx="509">
                  <c:v>4.5073847162586701E-3</c:v>
                </c:pt>
                <c:pt idx="510">
                  <c:v>4.5301039510671224E-3</c:v>
                </c:pt>
                <c:pt idx="511">
                  <c:v>4.5504083609184511E-3</c:v>
                </c:pt>
                <c:pt idx="512">
                  <c:v>4.5689034627513642E-3</c:v>
                </c:pt>
                <c:pt idx="513">
                  <c:v>4.5816244983371808E-3</c:v>
                </c:pt>
                <c:pt idx="514">
                  <c:v>4.6044569417581574E-3</c:v>
                </c:pt>
                <c:pt idx="515">
                  <c:v>4.6251130361678605E-3</c:v>
                </c:pt>
                <c:pt idx="516">
                  <c:v>4.6482101826474309E-3</c:v>
                </c:pt>
                <c:pt idx="517">
                  <c:v>4.6762139607587289E-3</c:v>
                </c:pt>
                <c:pt idx="518">
                  <c:v>4.6580359719520055E-3</c:v>
                </c:pt>
                <c:pt idx="519">
                  <c:v>4.6722071655640358E-3</c:v>
                </c:pt>
                <c:pt idx="520">
                  <c:v>4.7034075406930222E-3</c:v>
                </c:pt>
                <c:pt idx="521">
                  <c:v>4.7290928125439408E-3</c:v>
                </c:pt>
                <c:pt idx="522">
                  <c:v>4.7393038069251754E-3</c:v>
                </c:pt>
                <c:pt idx="523">
                  <c:v>4.7655720496329523E-3</c:v>
                </c:pt>
                <c:pt idx="524">
                  <c:v>4.7876689987817007E-3</c:v>
                </c:pt>
                <c:pt idx="525">
                  <c:v>4.8075310895767751E-3</c:v>
                </c:pt>
                <c:pt idx="526">
                  <c:v>4.8343641559197995E-3</c:v>
                </c:pt>
                <c:pt idx="527">
                  <c:v>4.8678641363917568E-3</c:v>
                </c:pt>
                <c:pt idx="528">
                  <c:v>4.8417664197654316E-3</c:v>
                </c:pt>
                <c:pt idx="529">
                  <c:v>4.861934318504962E-3</c:v>
                </c:pt>
                <c:pt idx="530">
                  <c:v>4.876896619445373E-3</c:v>
                </c:pt>
                <c:pt idx="531">
                  <c:v>4.8987413511229925E-3</c:v>
                </c:pt>
                <c:pt idx="532">
                  <c:v>4.9098181894733205E-3</c:v>
                </c:pt>
                <c:pt idx="533">
                  <c:v>4.9398070574615659E-3</c:v>
                </c:pt>
                <c:pt idx="534">
                  <c:v>4.9530479582959967E-3</c:v>
                </c:pt>
                <c:pt idx="535">
                  <c:v>5.0042575510580558E-3</c:v>
                </c:pt>
                <c:pt idx="536">
                  <c:v>5.0287728188558234E-3</c:v>
                </c:pt>
                <c:pt idx="537">
                  <c:v>5.0483100726839807E-3</c:v>
                </c:pt>
                <c:pt idx="538">
                  <c:v>5.0077938426168834E-3</c:v>
                </c:pt>
                <c:pt idx="539">
                  <c:v>5.030110054742366E-3</c:v>
                </c:pt>
                <c:pt idx="540">
                  <c:v>5.043648721230861E-3</c:v>
                </c:pt>
                <c:pt idx="541">
                  <c:v>5.0788762052153052E-3</c:v>
                </c:pt>
                <c:pt idx="542">
                  <c:v>5.1126207060959552E-3</c:v>
                </c:pt>
                <c:pt idx="543">
                  <c:v>5.1407202781271521E-3</c:v>
                </c:pt>
                <c:pt idx="544">
                  <c:v>5.1796148605788156E-3</c:v>
                </c:pt>
                <c:pt idx="545">
                  <c:v>5.1915423802121182E-3</c:v>
                </c:pt>
                <c:pt idx="546">
                  <c:v>5.2067867991937621E-3</c:v>
                </c:pt>
                <c:pt idx="547">
                  <c:v>5.2086498929239241E-3</c:v>
                </c:pt>
                <c:pt idx="548">
                  <c:v>5.1882785990040254E-3</c:v>
                </c:pt>
                <c:pt idx="549">
                  <c:v>5.200893930830907E-3</c:v>
                </c:pt>
                <c:pt idx="550">
                  <c:v>5.2371276656006834E-3</c:v>
                </c:pt>
                <c:pt idx="551">
                  <c:v>5.269096819181248E-3</c:v>
                </c:pt>
                <c:pt idx="552">
                  <c:v>5.3004626972811093E-3</c:v>
                </c:pt>
                <c:pt idx="553">
                  <c:v>5.3148145778044416E-3</c:v>
                </c:pt>
                <c:pt idx="554">
                  <c:v>5.3396114102442554E-3</c:v>
                </c:pt>
                <c:pt idx="555">
                  <c:v>5.3666543337835453E-3</c:v>
                </c:pt>
                <c:pt idx="556">
                  <c:v>5.3931327272770191E-3</c:v>
                </c:pt>
                <c:pt idx="557">
                  <c:v>5.41304573792677E-3</c:v>
                </c:pt>
                <c:pt idx="558">
                  <c:v>5.3908299464046341E-3</c:v>
                </c:pt>
                <c:pt idx="559">
                  <c:v>5.4178104713949989E-3</c:v>
                </c:pt>
                <c:pt idx="560">
                  <c:v>5.4411471625945163E-3</c:v>
                </c:pt>
                <c:pt idx="561">
                  <c:v>5.466724333833336E-3</c:v>
                </c:pt>
                <c:pt idx="562">
                  <c:v>5.4906179593424776E-3</c:v>
                </c:pt>
                <c:pt idx="563">
                  <c:v>5.5007404071029109E-3</c:v>
                </c:pt>
                <c:pt idx="564">
                  <c:v>5.5166189601172739E-3</c:v>
                </c:pt>
                <c:pt idx="565">
                  <c:v>5.550561672162467E-3</c:v>
                </c:pt>
                <c:pt idx="566">
                  <c:v>5.5594049581522515E-3</c:v>
                </c:pt>
                <c:pt idx="567">
                  <c:v>5.6017270018140254E-3</c:v>
                </c:pt>
                <c:pt idx="568">
                  <c:v>5.5821246351299824E-3</c:v>
                </c:pt>
                <c:pt idx="569">
                  <c:v>5.6056383281603561E-3</c:v>
                </c:pt>
                <c:pt idx="570">
                  <c:v>5.6391709320279398E-3</c:v>
                </c:pt>
                <c:pt idx="571">
                  <c:v>5.6547624960412183E-3</c:v>
                </c:pt>
                <c:pt idx="572">
                  <c:v>5.6654261401843809E-3</c:v>
                </c:pt>
                <c:pt idx="573">
                  <c:v>5.6721249923658186E-3</c:v>
                </c:pt>
                <c:pt idx="574">
                  <c:v>5.7057596852493403E-3</c:v>
                </c:pt>
                <c:pt idx="575">
                  <c:v>5.7220332907633696E-3</c:v>
                </c:pt>
                <c:pt idx="576">
                  <c:v>5.7424126563902283E-3</c:v>
                </c:pt>
                <c:pt idx="577">
                  <c:v>5.7578699813080631E-3</c:v>
                </c:pt>
                <c:pt idx="578">
                  <c:v>5.7374820151905939E-3</c:v>
                </c:pt>
                <c:pt idx="579">
                  <c:v>5.7417912217247978E-3</c:v>
                </c:pt>
                <c:pt idx="580">
                  <c:v>5.7605752177860309E-3</c:v>
                </c:pt>
                <c:pt idx="581">
                  <c:v>5.7693955343041366E-3</c:v>
                </c:pt>
                <c:pt idx="582">
                  <c:v>5.8173728074326931E-3</c:v>
                </c:pt>
                <c:pt idx="583">
                  <c:v>5.8605571046589904E-3</c:v>
                </c:pt>
                <c:pt idx="584">
                  <c:v>5.8781599277612818E-3</c:v>
                </c:pt>
                <c:pt idx="585">
                  <c:v>5.9106739015569428E-3</c:v>
                </c:pt>
                <c:pt idx="586">
                  <c:v>5.9471626672112279E-3</c:v>
                </c:pt>
                <c:pt idx="587">
                  <c:v>5.9525276103352268E-3</c:v>
                </c:pt>
                <c:pt idx="588">
                  <c:v>5.9248668034866227E-3</c:v>
                </c:pt>
                <c:pt idx="589">
                  <c:v>5.951940153793106E-3</c:v>
                </c:pt>
                <c:pt idx="590">
                  <c:v>5.9473686439881343E-3</c:v>
                </c:pt>
                <c:pt idx="591">
                  <c:v>5.9591115961027379E-3</c:v>
                </c:pt>
                <c:pt idx="592">
                  <c:v>5.9939976808054312E-3</c:v>
                </c:pt>
                <c:pt idx="593">
                  <c:v>6.0382588440410848E-3</c:v>
                </c:pt>
                <c:pt idx="594">
                  <c:v>6.0770414012074111E-3</c:v>
                </c:pt>
                <c:pt idx="595">
                  <c:v>6.1065190752973625E-3</c:v>
                </c:pt>
                <c:pt idx="596">
                  <c:v>6.1315339850096214E-3</c:v>
                </c:pt>
                <c:pt idx="597">
                  <c:v>6.1459869408903231E-3</c:v>
                </c:pt>
                <c:pt idx="598">
                  <c:v>6.1188424731883082E-3</c:v>
                </c:pt>
                <c:pt idx="599">
                  <c:v>6.1424010532131895E-3</c:v>
                </c:pt>
                <c:pt idx="600">
                  <c:v>6.1550162037910545E-3</c:v>
                </c:pt>
                <c:pt idx="601">
                  <c:v>6.1736480998789613E-3</c:v>
                </c:pt>
                <c:pt idx="602">
                  <c:v>6.2102565371550738E-3</c:v>
                </c:pt>
                <c:pt idx="603">
                  <c:v>6.2348500236448258E-3</c:v>
                </c:pt>
                <c:pt idx="604">
                  <c:v>6.264969260276366E-3</c:v>
                </c:pt>
                <c:pt idx="605">
                  <c:v>6.2916213595873389E-3</c:v>
                </c:pt>
                <c:pt idx="606">
                  <c:v>6.3319279881708622E-3</c:v>
                </c:pt>
                <c:pt idx="607">
                  <c:v>6.3562843483671878E-3</c:v>
                </c:pt>
                <c:pt idx="608">
                  <c:v>6.3180190451959948E-3</c:v>
                </c:pt>
                <c:pt idx="609">
                  <c:v>6.3452519029601178E-3</c:v>
                </c:pt>
                <c:pt idx="610">
                  <c:v>6.3687723117162812E-3</c:v>
                </c:pt>
                <c:pt idx="611">
                  <c:v>6.411657437689464E-3</c:v>
                </c:pt>
                <c:pt idx="612">
                  <c:v>6.4371673035138847E-3</c:v>
                </c:pt>
                <c:pt idx="613">
                  <c:v>6.4408098688584891E-3</c:v>
                </c:pt>
                <c:pt idx="614">
                  <c:v>6.4633472783276451E-3</c:v>
                </c:pt>
                <c:pt idx="615">
                  <c:v>6.4900460134950412E-3</c:v>
                </c:pt>
                <c:pt idx="616">
                  <c:v>6.5159763343287051E-3</c:v>
                </c:pt>
                <c:pt idx="617">
                  <c:v>6.5478320350119256E-3</c:v>
                </c:pt>
                <c:pt idx="618">
                  <c:v>6.5272326193133853E-3</c:v>
                </c:pt>
                <c:pt idx="619">
                  <c:v>6.5835285061107045E-3</c:v>
                </c:pt>
                <c:pt idx="620">
                  <c:v>6.6088370050807954E-3</c:v>
                </c:pt>
                <c:pt idx="621">
                  <c:v>6.6145254256920498E-3</c:v>
                </c:pt>
                <c:pt idx="622">
                  <c:v>6.6372279519825031E-3</c:v>
                </c:pt>
                <c:pt idx="623">
                  <c:v>6.6658720922843258E-3</c:v>
                </c:pt>
                <c:pt idx="624">
                  <c:v>6.6760443362591177E-3</c:v>
                </c:pt>
                <c:pt idx="625">
                  <c:v>6.7292267640059224E-3</c:v>
                </c:pt>
                <c:pt idx="626">
                  <c:v>6.7681065701965474E-3</c:v>
                </c:pt>
                <c:pt idx="627">
                  <c:v>6.7826898457302174E-3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81760"/>
        <c:axId val="95818112"/>
      </c:scatterChart>
      <c:valAx>
        <c:axId val="9538176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818112"/>
        <c:crosses val="autoZero"/>
        <c:crossBetween val="midCat"/>
        <c:majorUnit val="0.01"/>
        <c:minorUnit val="5.0000000000000001E-3"/>
      </c:valAx>
      <c:valAx>
        <c:axId val="9581811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38176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6.1405938871457693</c:v>
                </c:pt>
                <c:pt idx="1">
                  <c:v>3.4488359187333231</c:v>
                </c:pt>
                <c:pt idx="2">
                  <c:v>4.4279885622300981</c:v>
                </c:pt>
                <c:pt idx="3">
                  <c:v>0.33397757812559803</c:v>
                </c:pt>
                <c:pt idx="4">
                  <c:v>1.9636579818056816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37184"/>
        <c:axId val="95847936"/>
      </c:scatterChart>
      <c:valAx>
        <c:axId val="95837184"/>
        <c:scaling>
          <c:orientation val="minMax"/>
          <c:max val="7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847936"/>
        <c:crosses val="autoZero"/>
        <c:crossBetween val="midCat"/>
        <c:majorUnit val="2"/>
        <c:minorUnit val="1"/>
      </c:valAx>
      <c:valAx>
        <c:axId val="9584793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583718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12</xdr:col>
      <xdr:colOff>9525</xdr:colOff>
      <xdr:row>10</xdr:row>
      <xdr:rowOff>9525</xdr:rowOff>
    </xdr:from>
    <xdr:to>
      <xdr:col>15</xdr:col>
      <xdr:colOff>622575</xdr:colOff>
      <xdr:row>25</xdr:row>
      <xdr:rowOff>100650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10</xdr:row>
      <xdr:rowOff>9525</xdr:rowOff>
    </xdr:from>
    <xdr:to>
      <xdr:col>16</xdr:col>
      <xdr:colOff>388876</xdr:colOff>
      <xdr:row>25</xdr:row>
      <xdr:rowOff>100650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10</xdr:row>
      <xdr:rowOff>9525</xdr:rowOff>
    </xdr:from>
    <xdr:to>
      <xdr:col>17</xdr:col>
      <xdr:colOff>169801</xdr:colOff>
      <xdr:row>25</xdr:row>
      <xdr:rowOff>100650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161926</xdr:colOff>
      <xdr:row>10</xdr:row>
      <xdr:rowOff>9525</xdr:rowOff>
    </xdr:from>
    <xdr:to>
      <xdr:col>18</xdr:col>
      <xdr:colOff>560326</xdr:colOff>
      <xdr:row>25</xdr:row>
      <xdr:rowOff>100650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55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oneCellAnchor>
    <xdr:from>
      <xdr:col>5</xdr:col>
      <xdr:colOff>0</xdr:colOff>
      <xdr:row>1</xdr:row>
      <xdr:rowOff>47625</xdr:rowOff>
    </xdr:from>
    <xdr:ext cx="790575" cy="676275"/>
    <xdr:sp macro="" textlink="">
      <xdr:nvSpPr>
        <xdr:cNvPr id="33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6</xdr:col>
      <xdr:colOff>0</xdr:colOff>
      <xdr:row>1</xdr:row>
      <xdr:rowOff>47625</xdr:rowOff>
    </xdr:from>
    <xdr:ext cx="790575" cy="523875"/>
    <xdr:sp macro="" textlink="">
      <xdr:nvSpPr>
        <xdr:cNvPr id="34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87" name="Object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88" name="Object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180975</xdr:colOff>
          <xdr:row>0</xdr:row>
          <xdr:rowOff>9525</xdr:rowOff>
        </xdr:from>
        <xdr:to>
          <xdr:col>6</xdr:col>
          <xdr:colOff>666750</xdr:colOff>
          <xdr:row>1</xdr:row>
          <xdr:rowOff>0</xdr:rowOff>
        </xdr:to>
        <xdr:sp macro="" textlink="">
          <xdr:nvSpPr>
            <xdr:cNvPr id="1189" name="Object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9" sqref="H9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9" customWidth="1"/>
    <col min="8" max="8" width="13.28515625" style="40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15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0"/>
      <c r="F1" s="41"/>
      <c r="G1" s="42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3"/>
      <c r="F2" s="43"/>
      <c r="G2" s="43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39">
        <f t="shared" ref="E3:E66" si="0" xml:space="preserve"> H$7/(LN(D3)-H$4)</f>
        <v>248.59734349716396</v>
      </c>
      <c r="F3" s="39">
        <f xml:space="preserve"> E3^2*SQRT(1/C3+1/B3)/(H$7*SQRT(11*2))</f>
        <v>4.321263016969465</v>
      </c>
      <c r="G3" s="39">
        <f xml:space="preserve"> F3/E3</f>
        <v>1.7382579218988167E-2</v>
      </c>
      <c r="H3" s="41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39">
        <f t="shared" si="0"/>
        <v>251.16677356826369</v>
      </c>
      <c r="F4" s="39">
        <f xml:space="preserve"> E4^2*SQRT(1/C4+1/B4)/(H$7*SQRT(11*3))</f>
        <v>3.2132138425389392</v>
      </c>
      <c r="G4" s="39">
        <f t="shared" ref="G4:G67" si="1" xml:space="preserve"> F4/E4</f>
        <v>1.2793148539870985E-2</v>
      </c>
      <c r="H4" s="41">
        <v>0.55099797699999997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39">
        <f t="shared" si="0"/>
        <v>252.51957515994778</v>
      </c>
      <c r="F5" s="39">
        <f t="shared" ref="F5:F10" si="2" xml:space="preserve"> E5^2*SQRT(1/C5+1/B5)/(H$7*SQRT(11*3))</f>
        <v>2.7707121927586682</v>
      </c>
      <c r="G5" s="39">
        <f t="shared" si="1"/>
        <v>1.097226696585276E-2</v>
      </c>
      <c r="H5" s="44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39">
        <f xml:space="preserve"> ABS(N5-E128)</f>
        <v>6.1405938871457693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39">
        <f t="shared" si="0"/>
        <v>253.94152117044794</v>
      </c>
      <c r="F6" s="39">
        <f t="shared" si="2"/>
        <v>2.5648159216308923</v>
      </c>
      <c r="G6" s="39">
        <f t="shared" si="1"/>
        <v>1.0100025824092642E-2</v>
      </c>
      <c r="H6" s="41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39">
        <f xml:space="preserve"> ABS(N6-E235)</f>
        <v>3.4488359187333231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39">
        <f t="shared" si="0"/>
        <v>254.92036982113191</v>
      </c>
      <c r="F7" s="39">
        <f t="shared" si="2"/>
        <v>2.4591733629140213</v>
      </c>
      <c r="G7" s="39">
        <f t="shared" si="1"/>
        <v>9.6468295752102171E-3</v>
      </c>
      <c r="H7" s="41">
        <v>397.69800789999999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39">
        <f xml:space="preserve"> ABS(N7-E301)</f>
        <v>4.4279885622300981</v>
      </c>
      <c r="Q7" s="8"/>
    </row>
    <row r="8" spans="1:17" x14ac:dyDescent="0.2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39">
        <f t="shared" si="0"/>
        <v>255.71940930789651</v>
      </c>
      <c r="F8" s="39">
        <f t="shared" si="2"/>
        <v>2.4906521261850592</v>
      </c>
      <c r="G8" s="39">
        <f t="shared" si="1"/>
        <v>9.7397852315004117E-3</v>
      </c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39">
        <f xml:space="preserve"> ABS(N8-E382)</f>
        <v>0.33397757812559803</v>
      </c>
      <c r="Q8" s="8"/>
    </row>
    <row r="9" spans="1:17" x14ac:dyDescent="0.2">
      <c r="A9" s="1">
        <v>0.192</v>
      </c>
      <c r="B9" s="15">
        <v>1167.666667</v>
      </c>
      <c r="C9" s="15">
        <v>153.33333329999999</v>
      </c>
      <c r="D9" s="15">
        <v>8.1176867959999992</v>
      </c>
      <c r="E9" s="39">
        <f t="shared" si="0"/>
        <v>257.73546825371176</v>
      </c>
      <c r="F9" s="39">
        <f t="shared" si="2"/>
        <v>2.4975354982260298</v>
      </c>
      <c r="G9" s="39">
        <f t="shared" si="1"/>
        <v>9.690305781924766E-3</v>
      </c>
      <c r="H9" s="39"/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39">
        <f xml:space="preserve"> ABS(N9-E501)</f>
        <v>1.9636579818056816</v>
      </c>
      <c r="Q9" s="8"/>
    </row>
    <row r="10" spans="1:17" x14ac:dyDescent="0.2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39">
        <f t="shared" si="0"/>
        <v>260.06077557019097</v>
      </c>
      <c r="F10" s="39">
        <f t="shared" si="2"/>
        <v>2.6309877639449284</v>
      </c>
      <c r="G10" s="39">
        <f t="shared" si="1"/>
        <v>1.0116818878880945E-2</v>
      </c>
      <c r="H10" s="39"/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39">
        <f t="shared" si="0"/>
        <v>261.41779855470315</v>
      </c>
      <c r="F11" s="39">
        <f xml:space="preserve"> E11^2*SQRT(1/C11+1/B11)/(H$7*SQRT(11*5))</f>
        <v>2.0768149500770261</v>
      </c>
      <c r="G11" s="39">
        <f t="shared" si="1"/>
        <v>7.9444282736641624E-3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39">
        <f t="shared" si="0"/>
        <v>263.52224711004129</v>
      </c>
      <c r="F12" s="39">
        <f t="shared" ref="F12:F20" si="3" xml:space="preserve"> E12^2*SQRT(1/C12+1/B12)/(H$7*SQRT(11*5))</f>
        <v>2.1602954241795782</v>
      </c>
      <c r="G12" s="39">
        <f t="shared" si="1"/>
        <v>8.1977724760273641E-3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39">
        <f t="shared" si="0"/>
        <v>264.28400590750726</v>
      </c>
      <c r="F13" s="39">
        <f t="shared" si="3"/>
        <v>2.2144058779147895</v>
      </c>
      <c r="G13" s="39">
        <f t="shared" si="1"/>
        <v>8.378887213817153E-3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39">
        <f t="shared" si="0"/>
        <v>264.80723505376272</v>
      </c>
      <c r="F14" s="39">
        <f t="shared" si="3"/>
        <v>2.2379994188356673</v>
      </c>
      <c r="G14" s="39">
        <f t="shared" si="1"/>
        <v>8.4514285207550905E-3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39">
        <f t="shared" si="0"/>
        <v>264.69021544214127</v>
      </c>
      <c r="F15" s="39">
        <f t="shared" si="3"/>
        <v>2.285564595162715</v>
      </c>
      <c r="G15" s="39">
        <f t="shared" si="1"/>
        <v>8.6348662014003215E-3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39">
        <f t="shared" si="0"/>
        <v>264.96360885577036</v>
      </c>
      <c r="F16" s="39">
        <f t="shared" si="3"/>
        <v>2.3586738997934185</v>
      </c>
      <c r="G16" s="39">
        <f t="shared" si="1"/>
        <v>8.9018786767707907E-3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39">
        <f t="shared" si="0"/>
        <v>265.39074480265731</v>
      </c>
      <c r="F17" s="39">
        <f t="shared" si="3"/>
        <v>2.3412636612236581</v>
      </c>
      <c r="G17" s="39">
        <f t="shared" si="1"/>
        <v>8.8219491714551131E-3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39">
        <f t="shared" si="0"/>
        <v>266.00472050836174</v>
      </c>
      <c r="F18" s="39">
        <f t="shared" si="3"/>
        <v>2.3757117127763361</v>
      </c>
      <c r="G18" s="39">
        <f t="shared" si="1"/>
        <v>8.9310885469856029E-3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39">
        <f t="shared" si="0"/>
        <v>266.68562501124796</v>
      </c>
      <c r="F19" s="39">
        <f t="shared" si="3"/>
        <v>2.4342950051416801</v>
      </c>
      <c r="G19" s="39">
        <f t="shared" si="1"/>
        <v>9.127957328179984E-3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39">
        <f t="shared" si="0"/>
        <v>267.07695538826033</v>
      </c>
      <c r="F20" s="39">
        <f t="shared" si="3"/>
        <v>2.4538149753234419</v>
      </c>
      <c r="G20" s="39">
        <f t="shared" si="1"/>
        <v>9.1876701670356928E-3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39">
        <f t="shared" si="0"/>
        <v>267.68537726406004</v>
      </c>
      <c r="F21" s="39">
        <f xml:space="preserve"> E21^2*SQRT(1/C21+1/B21)/(H$7*SQRT(11*7))</f>
        <v>2.1021969987866709</v>
      </c>
      <c r="G21" s="39">
        <f t="shared" si="1"/>
        <v>7.8532380822316818E-3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39">
        <f t="shared" si="0"/>
        <v>269.21229398690764</v>
      </c>
      <c r="F22" s="39">
        <f t="shared" ref="F22:F30" si="4" xml:space="preserve"> E22^2*SQRT(1/C22+1/B22)/(H$7*SQRT(11*7))</f>
        <v>2.1160801081493874</v>
      </c>
      <c r="G22" s="39">
        <f t="shared" si="1"/>
        <v>7.8602655057510001E-3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39">
        <f t="shared" si="0"/>
        <v>269.45720666683877</v>
      </c>
      <c r="F23" s="39">
        <f t="shared" si="4"/>
        <v>2.1438805506983223</v>
      </c>
      <c r="G23" s="39">
        <f t="shared" si="1"/>
        <v>7.9562932356418686E-3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39">
        <f t="shared" si="0"/>
        <v>269.27216139481732</v>
      </c>
      <c r="F24" s="39">
        <f t="shared" si="4"/>
        <v>2.1499719497230174</v>
      </c>
      <c r="G24" s="39">
        <f t="shared" si="1"/>
        <v>7.9843825614436433E-3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39">
        <f t="shared" si="0"/>
        <v>269.39660039160543</v>
      </c>
      <c r="F25" s="39">
        <f t="shared" si="4"/>
        <v>2.1596162556551857</v>
      </c>
      <c r="G25" s="39">
        <f t="shared" si="1"/>
        <v>8.0164940927832159E-3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39">
        <f t="shared" si="0"/>
        <v>268.91372730569299</v>
      </c>
      <c r="F26" s="39">
        <f t="shared" si="4"/>
        <v>2.1637806984806622</v>
      </c>
      <c r="G26" s="39">
        <f t="shared" si="1"/>
        <v>8.0463750220565785E-3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39">
        <f t="shared" si="0"/>
        <v>268.78922409093826</v>
      </c>
      <c r="F27" s="39">
        <f t="shared" si="4"/>
        <v>2.1568846944230997</v>
      </c>
      <c r="G27" s="39">
        <f t="shared" si="1"/>
        <v>8.0244462988343992E-3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39">
        <f t="shared" si="0"/>
        <v>268.36680376835261</v>
      </c>
      <c r="F28" s="39">
        <f t="shared" si="4"/>
        <v>2.1774923711749858</v>
      </c>
      <c r="G28" s="39">
        <f t="shared" si="1"/>
        <v>8.1138663225073914E-3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39">
        <f t="shared" si="0"/>
        <v>268.07276098488808</v>
      </c>
      <c r="F29" s="39">
        <f t="shared" si="4"/>
        <v>2.1983356083085441</v>
      </c>
      <c r="G29" s="39">
        <f t="shared" si="1"/>
        <v>8.2005183974378868E-3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39">
        <f t="shared" si="0"/>
        <v>267.77036660073406</v>
      </c>
      <c r="F30" s="39">
        <f t="shared" si="4"/>
        <v>2.1868746864696589</v>
      </c>
      <c r="G30" s="39">
        <f t="shared" si="1"/>
        <v>8.1669779753129109E-3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39">
        <f t="shared" si="0"/>
        <v>267.89249333873084</v>
      </c>
      <c r="F31" s="39">
        <f xml:space="preserve"> E31^2*SQRT(1/C31+1/B31)/(H$7*SQRT(11*9))</f>
        <v>1.9512808725601962</v>
      </c>
      <c r="G31" s="39">
        <f t="shared" si="1"/>
        <v>7.2838206410395442E-3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39">
        <f t="shared" si="0"/>
        <v>268.34986072434361</v>
      </c>
      <c r="F32" s="39">
        <f t="shared" ref="F32:F40" si="5" xml:space="preserve"> E32^2*SQRT(1/C32+1/B32)/(H$7*SQRT(11*9))</f>
        <v>1.9448184887252904</v>
      </c>
      <c r="G32" s="39">
        <f t="shared" si="1"/>
        <v>7.2473243827134368E-3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39">
        <f t="shared" si="0"/>
        <v>268.33860485471882</v>
      </c>
      <c r="F33" s="39">
        <f t="shared" si="5"/>
        <v>1.9287825570920647</v>
      </c>
      <c r="G33" s="39">
        <f t="shared" si="1"/>
        <v>7.187868320834144E-3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39">
        <f t="shared" si="0"/>
        <v>268.61837459699308</v>
      </c>
      <c r="F34" s="39">
        <f t="shared" si="5"/>
        <v>1.9188407604487769</v>
      </c>
      <c r="G34" s="39">
        <f t="shared" si="1"/>
        <v>7.1433711983687077E-3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39">
        <f t="shared" si="0"/>
        <v>269.20986173005429</v>
      </c>
      <c r="F35" s="39">
        <f t="shared" si="5"/>
        <v>1.9049030897117372</v>
      </c>
      <c r="G35" s="39">
        <f t="shared" si="1"/>
        <v>7.075903822653596E-3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39">
        <f t="shared" si="0"/>
        <v>269.34317575241062</v>
      </c>
      <c r="F36" s="39">
        <f t="shared" si="5"/>
        <v>1.85750020884823</v>
      </c>
      <c r="G36" s="39">
        <f t="shared" si="1"/>
        <v>6.8964071714803987E-3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39">
        <f t="shared" si="0"/>
        <v>269.49045677717737</v>
      </c>
      <c r="F37" s="39">
        <f t="shared" si="5"/>
        <v>1.8155921092465754</v>
      </c>
      <c r="G37" s="39">
        <f t="shared" si="1"/>
        <v>6.7371295108522534E-3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39">
        <f t="shared" si="0"/>
        <v>269.20061446669587</v>
      </c>
      <c r="F38" s="39">
        <f t="shared" si="5"/>
        <v>1.777779945953976</v>
      </c>
      <c r="G38" s="39">
        <f t="shared" si="1"/>
        <v>6.6039223182156369E-3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39">
        <f t="shared" si="0"/>
        <v>268.88629503791105</v>
      </c>
      <c r="F39" s="39">
        <f t="shared" si="5"/>
        <v>1.715791363728185</v>
      </c>
      <c r="G39" s="39">
        <f t="shared" si="1"/>
        <v>6.3811038174566336E-3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39">
        <f t="shared" si="0"/>
        <v>268.25070584111796</v>
      </c>
      <c r="F40" s="39">
        <f t="shared" si="5"/>
        <v>1.6463369808350274</v>
      </c>
      <c r="G40" s="39">
        <f t="shared" si="1"/>
        <v>6.1373071719339123E-3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39">
        <f t="shared" si="0"/>
        <v>267.50534150733381</v>
      </c>
      <c r="F41" s="39">
        <f xml:space="preserve"> E41^2*SQRT(1/C41+1/B41)/(H$7*SQRT(11*11))</f>
        <v>1.405181621422197</v>
      </c>
      <c r="G41" s="39">
        <f t="shared" si="1"/>
        <v>5.2529105157463679E-3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39">
        <f t="shared" si="0"/>
        <v>266.24114824569995</v>
      </c>
      <c r="F42" s="39">
        <f t="shared" ref="F42:F50" si="6" xml:space="preserve"> E42^2*SQRT(1/C42+1/B42)/(H$7*SQRT(11*11))</f>
        <v>1.3311852430328419</v>
      </c>
      <c r="G42" s="39">
        <f t="shared" si="1"/>
        <v>4.9999230089120602E-3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39">
        <f t="shared" si="0"/>
        <v>264.53588378795502</v>
      </c>
      <c r="F43" s="39">
        <f t="shared" si="6"/>
        <v>1.2522770999600894</v>
      </c>
      <c r="G43" s="39">
        <f t="shared" si="1"/>
        <v>4.7338647673367505E-3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39">
        <f t="shared" si="0"/>
        <v>262.96924893876241</v>
      </c>
      <c r="F44" s="39">
        <f t="shared" si="6"/>
        <v>1.1642695425171561</v>
      </c>
      <c r="G44" s="39">
        <f t="shared" si="1"/>
        <v>4.427398059718683E-3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39">
        <f t="shared" si="0"/>
        <v>261.467558365581</v>
      </c>
      <c r="F45" s="39">
        <f t="shared" si="6"/>
        <v>1.096413870035398</v>
      </c>
      <c r="G45" s="39">
        <f t="shared" si="1"/>
        <v>4.1933074867452754E-3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39">
        <f t="shared" si="0"/>
        <v>260.29296425992692</v>
      </c>
      <c r="F46" s="39">
        <f t="shared" si="6"/>
        <v>1.0327054462788843</v>
      </c>
      <c r="G46" s="39">
        <f t="shared" si="1"/>
        <v>3.9674735320453418E-3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39">
        <f t="shared" si="0"/>
        <v>259.71527481965012</v>
      </c>
      <c r="F47" s="39">
        <f t="shared" si="6"/>
        <v>0.97489551753933346</v>
      </c>
      <c r="G47" s="39">
        <f t="shared" si="1"/>
        <v>3.7537088190762536E-3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39">
        <f t="shared" si="0"/>
        <v>259.31489141078782</v>
      </c>
      <c r="F48" s="39">
        <f t="shared" si="6"/>
        <v>0.92632831212916689</v>
      </c>
      <c r="G48" s="39">
        <f t="shared" si="1"/>
        <v>3.5722141026669572E-3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39">
        <f t="shared" si="0"/>
        <v>259.15311198510318</v>
      </c>
      <c r="F49" s="39">
        <f t="shared" si="6"/>
        <v>0.87720185122352123</v>
      </c>
      <c r="G49" s="39">
        <f t="shared" si="1"/>
        <v>3.3848787093629235E-3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39">
        <f t="shared" si="0"/>
        <v>258.88684357045713</v>
      </c>
      <c r="F50" s="39">
        <f t="shared" si="6"/>
        <v>0.83137781979054881</v>
      </c>
      <c r="G50" s="39">
        <f t="shared" si="1"/>
        <v>3.2113560052899554E-3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39">
        <f t="shared" si="0"/>
        <v>258.75429366632056</v>
      </c>
      <c r="F51" s="39">
        <f xml:space="preserve"> E51^2*SQRT(1/C51+1/B51)/(H$7*SQRT(11*13))</f>
        <v>0.72246431364151631</v>
      </c>
      <c r="G51" s="39">
        <f t="shared" si="1"/>
        <v>2.792086281564E-3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39">
        <f t="shared" si="0"/>
        <v>258.7976349091162</v>
      </c>
      <c r="F52" s="39">
        <f t="shared" ref="F52:F60" si="7" xml:space="preserve"> E52^2*SQRT(1/C52+1/B52)/(H$7*SQRT(11*13))</f>
        <v>0.68771722581187422</v>
      </c>
      <c r="G52" s="39">
        <f t="shared" si="1"/>
        <v>2.6573551418017584E-3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39">
        <f t="shared" si="0"/>
        <v>258.91507702412753</v>
      </c>
      <c r="F53" s="39">
        <f t="shared" si="7"/>
        <v>0.65949550113137867</v>
      </c>
      <c r="G53" s="39">
        <f t="shared" si="1"/>
        <v>2.5471498558962721E-3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39">
        <f t="shared" si="0"/>
        <v>259.42887662980178</v>
      </c>
      <c r="F54" s="39">
        <f t="shared" si="7"/>
        <v>0.63529524365311429</v>
      </c>
      <c r="G54" s="39">
        <f t="shared" si="1"/>
        <v>2.4488223975146143E-3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39">
        <f t="shared" si="0"/>
        <v>260.09952839064499</v>
      </c>
      <c r="F55" s="39">
        <f t="shared" si="7"/>
        <v>0.61482313136654365</v>
      </c>
      <c r="G55" s="39">
        <f t="shared" si="1"/>
        <v>2.363799485415203E-3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39">
        <f t="shared" si="0"/>
        <v>260.83234697227994</v>
      </c>
      <c r="F56" s="39">
        <f t="shared" si="7"/>
        <v>0.5977768053213155</v>
      </c>
      <c r="G56" s="39">
        <f t="shared" si="1"/>
        <v>2.2918047253734385E-3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39">
        <f t="shared" si="0"/>
        <v>261.54388070553335</v>
      </c>
      <c r="F57" s="39">
        <f t="shared" si="7"/>
        <v>0.57877342683266164</v>
      </c>
      <c r="G57" s="39">
        <f t="shared" si="1"/>
        <v>2.2129113679562255E-3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39">
        <f t="shared" si="0"/>
        <v>262.29992738301905</v>
      </c>
      <c r="F58" s="39">
        <f t="shared" si="7"/>
        <v>0.56260907856984976</v>
      </c>
      <c r="G58" s="39">
        <f t="shared" si="1"/>
        <v>2.1449074888545789E-3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39">
        <f t="shared" si="0"/>
        <v>263.1787730955769</v>
      </c>
      <c r="F59" s="39">
        <f t="shared" si="7"/>
        <v>0.54748719365429444</v>
      </c>
      <c r="G59" s="39">
        <f t="shared" si="1"/>
        <v>2.0802862906252211E-3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39">
        <f t="shared" si="0"/>
        <v>264.14439325956533</v>
      </c>
      <c r="F60" s="39">
        <f t="shared" si="7"/>
        <v>0.53446670812686081</v>
      </c>
      <c r="G60" s="39">
        <f t="shared" si="1"/>
        <v>2.0233884260479431E-3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39">
        <f t="shared" si="0"/>
        <v>265.10747552472901</v>
      </c>
      <c r="F61" s="39">
        <f xml:space="preserve"> E61^2*SQRT(1/C61+1/B61)/(H$7*SQRT(11*15))</f>
        <v>0.48831878362975378</v>
      </c>
      <c r="G61" s="39">
        <f t="shared" si="1"/>
        <v>1.8419653488202139E-3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39">
        <f t="shared" si="0"/>
        <v>266.22458738106877</v>
      </c>
      <c r="F62" s="39">
        <f t="shared" ref="F62:F70" si="8" xml:space="preserve"> E62^2*SQRT(1/C62+1/B62)/(H$7*SQRT(11*15))</f>
        <v>0.47945883673556938</v>
      </c>
      <c r="G62" s="39">
        <f t="shared" si="1"/>
        <v>1.8009562582184837E-3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39">
        <f t="shared" si="0"/>
        <v>267.35434627165102</v>
      </c>
      <c r="F63" s="39">
        <f t="shared" si="8"/>
        <v>0.47031564313183488</v>
      </c>
      <c r="G63" s="39">
        <f t="shared" si="1"/>
        <v>1.7591471756137481E-3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39">
        <f t="shared" si="0"/>
        <v>268.55604071137947</v>
      </c>
      <c r="F64" s="39">
        <f t="shared" si="8"/>
        <v>0.46235487796570951</v>
      </c>
      <c r="G64" s="39">
        <f t="shared" si="1"/>
        <v>1.7216327614190889E-3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39">
        <f t="shared" si="0"/>
        <v>269.72177390343887</v>
      </c>
      <c r="F65" s="39">
        <f t="shared" si="8"/>
        <v>0.45570176944179136</v>
      </c>
      <c r="G65" s="39">
        <f t="shared" si="1"/>
        <v>1.6895253314066288E-3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39">
        <f t="shared" si="0"/>
        <v>270.77119569448701</v>
      </c>
      <c r="F66" s="39">
        <f t="shared" si="8"/>
        <v>0.44953022556058286</v>
      </c>
      <c r="G66" s="39">
        <f t="shared" si="1"/>
        <v>1.6601848080908537E-3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39">
        <f t="shared" ref="E67:E130" si="9" xml:space="preserve"> H$7/(LN(D67)-H$4)</f>
        <v>271.82426383474439</v>
      </c>
      <c r="F67" s="39">
        <f t="shared" si="8"/>
        <v>0.44372546634250221</v>
      </c>
      <c r="G67" s="39">
        <f t="shared" si="1"/>
        <v>1.6323983005882992E-3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39">
        <f t="shared" si="9"/>
        <v>272.80121774102457</v>
      </c>
      <c r="F68" s="39">
        <f t="shared" si="8"/>
        <v>0.43794244838259933</v>
      </c>
      <c r="G68" s="39">
        <f t="shared" ref="G68:G131" si="10" xml:space="preserve"> F68/E68</f>
        <v>1.6053537150935539E-3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39">
        <f t="shared" si="9"/>
        <v>273.59637297953151</v>
      </c>
      <c r="F69" s="39">
        <f t="shared" si="8"/>
        <v>0.43219837383670101</v>
      </c>
      <c r="G69" s="39">
        <f t="shared" si="10"/>
        <v>1.5796933604417152E-3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39">
        <f t="shared" si="9"/>
        <v>274.28347017145006</v>
      </c>
      <c r="F70" s="39">
        <f t="shared" si="8"/>
        <v>0.42662470199079439</v>
      </c>
      <c r="G70" s="39">
        <f t="shared" si="10"/>
        <v>1.5554152852307081E-3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39">
        <f t="shared" si="9"/>
        <v>274.89410874622524</v>
      </c>
      <c r="F71" s="39">
        <f xml:space="preserve"> E71^2*SQRT(1/C71+1/B71)/(H$7*SQRT(11*17))</f>
        <v>0.39677443397100559</v>
      </c>
      <c r="G71" s="39">
        <f t="shared" si="10"/>
        <v>1.4433719070251045E-3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39">
        <f t="shared" si="9"/>
        <v>275.49731816660727</v>
      </c>
      <c r="F72" s="39">
        <f t="shared" ref="F72:F80" si="11" xml:space="preserve"> E72^2*SQRT(1/C72+1/B72)/(H$7*SQRT(11*17))</f>
        <v>0.39254951899104712</v>
      </c>
      <c r="G72" s="39">
        <f t="shared" si="10"/>
        <v>1.4248760082435808E-3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39">
        <f t="shared" si="9"/>
        <v>276.05888214610269</v>
      </c>
      <c r="F73" s="39">
        <f t="shared" si="11"/>
        <v>0.38906108181432048</v>
      </c>
      <c r="G73" s="39">
        <f t="shared" si="10"/>
        <v>1.4093409304193733E-3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39">
        <f t="shared" si="9"/>
        <v>276.46579919843992</v>
      </c>
      <c r="F74" s="39">
        <f t="shared" si="11"/>
        <v>0.38515887973576646</v>
      </c>
      <c r="G74" s="39">
        <f t="shared" si="10"/>
        <v>1.3931519951200528E-3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39">
        <f t="shared" si="9"/>
        <v>276.79569245843118</v>
      </c>
      <c r="F75" s="39">
        <f t="shared" si="11"/>
        <v>0.38111475161077646</v>
      </c>
      <c r="G75" s="39">
        <f t="shared" si="10"/>
        <v>1.3768810786967422E-3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39">
        <f t="shared" si="9"/>
        <v>277.13639062198069</v>
      </c>
      <c r="F76" s="39">
        <f t="shared" si="11"/>
        <v>0.37755298404782101</v>
      </c>
      <c r="G76" s="39">
        <f t="shared" si="10"/>
        <v>1.3623363687477999E-3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39">
        <f t="shared" si="9"/>
        <v>277.5077842531947</v>
      </c>
      <c r="F77" s="39">
        <f t="shared" si="11"/>
        <v>0.37408884955125526</v>
      </c>
      <c r="G77" s="39">
        <f t="shared" si="10"/>
        <v>1.3480301122290002E-3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39">
        <f t="shared" si="9"/>
        <v>277.83015018749694</v>
      </c>
      <c r="F78" s="39">
        <f t="shared" si="11"/>
        <v>0.37092404452665906</v>
      </c>
      <c r="G78" s="39">
        <f t="shared" si="10"/>
        <v>1.3350748443836517E-3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39">
        <f t="shared" si="9"/>
        <v>278.2026931388591</v>
      </c>
      <c r="F79" s="39">
        <f t="shared" si="11"/>
        <v>0.36892139691599313</v>
      </c>
      <c r="G79" s="39">
        <f t="shared" si="10"/>
        <v>1.3260885175250753E-3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39">
        <f t="shared" si="9"/>
        <v>278.56847913458671</v>
      </c>
      <c r="F80" s="39">
        <f t="shared" si="11"/>
        <v>0.36713099427250534</v>
      </c>
      <c r="G80" s="39">
        <f t="shared" si="10"/>
        <v>1.3179200870574118E-3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39">
        <f t="shared" si="9"/>
        <v>278.85107933001478</v>
      </c>
      <c r="F81" s="39">
        <f xml:space="preserve"> E81^2*SQRT(1/C81+1/B81)/(H$7*SQRT(11*19))</f>
        <v>0.3453629803785348</v>
      </c>
      <c r="G81" s="39">
        <f t="shared" si="10"/>
        <v>1.2385212250507537E-3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39">
        <f t="shared" si="9"/>
        <v>279.09555135420669</v>
      </c>
      <c r="F82" s="39">
        <f t="shared" ref="F82:F90" si="12" xml:space="preserve"> E82^2*SQRT(1/C82+1/B82)/(H$7*SQRT(11*19))</f>
        <v>0.34348306957927477</v>
      </c>
      <c r="G82" s="39">
        <f t="shared" si="10"/>
        <v>1.2307006253329791E-3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39">
        <f t="shared" si="9"/>
        <v>279.32833884692423</v>
      </c>
      <c r="F83" s="39">
        <f t="shared" si="12"/>
        <v>0.34219406238938532</v>
      </c>
      <c r="G83" s="39">
        <f t="shared" si="10"/>
        <v>1.225060313615055E-3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39">
        <f t="shared" si="9"/>
        <v>279.5391032117434</v>
      </c>
      <c r="F84" s="39">
        <f t="shared" si="12"/>
        <v>0.34051148925679814</v>
      </c>
      <c r="G84" s="39">
        <f t="shared" si="10"/>
        <v>1.2181175561648339E-3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39">
        <f t="shared" si="9"/>
        <v>279.80863153089393</v>
      </c>
      <c r="F85" s="39">
        <f t="shared" si="12"/>
        <v>0.33946347231835805</v>
      </c>
      <c r="G85" s="39">
        <f t="shared" si="10"/>
        <v>1.2131987153544174E-3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39">
        <f t="shared" si="9"/>
        <v>280.04145017320832</v>
      </c>
      <c r="F86" s="39">
        <f t="shared" si="12"/>
        <v>0.33882485128608753</v>
      </c>
      <c r="G86" s="39">
        <f t="shared" si="10"/>
        <v>1.2099096440063466E-3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39">
        <f t="shared" si="9"/>
        <v>280.21428575074373</v>
      </c>
      <c r="F87" s="39">
        <f t="shared" si="12"/>
        <v>0.33814287998061993</v>
      </c>
      <c r="G87" s="39">
        <f t="shared" si="10"/>
        <v>1.2067296250606039E-3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39">
        <f t="shared" si="9"/>
        <v>280.38173829059434</v>
      </c>
      <c r="F88" s="39">
        <f t="shared" si="12"/>
        <v>0.33733299655660115</v>
      </c>
      <c r="G88" s="39">
        <f t="shared" si="10"/>
        <v>1.2031204265057418E-3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39">
        <f t="shared" si="9"/>
        <v>280.56230447883394</v>
      </c>
      <c r="F89" s="39">
        <f t="shared" si="12"/>
        <v>0.33688702571216222</v>
      </c>
      <c r="G89" s="39">
        <f t="shared" si="10"/>
        <v>1.2007565533008998E-3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39">
        <f t="shared" si="9"/>
        <v>280.65802662086764</v>
      </c>
      <c r="F90" s="39">
        <f t="shared" si="12"/>
        <v>0.33618128318634499</v>
      </c>
      <c r="G90" s="39">
        <f t="shared" si="10"/>
        <v>1.1978324198811602E-3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39">
        <f t="shared" si="9"/>
        <v>280.7321666315346</v>
      </c>
      <c r="F91" s="39">
        <f xml:space="preserve"> E91^2*SQRT(1/C91+1/B91)/(H$7*SQRT(11*21))</f>
        <v>0.32032733334619551</v>
      </c>
      <c r="G91" s="39">
        <f t="shared" si="10"/>
        <v>1.1410425003652331E-3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39">
        <f t="shared" si="9"/>
        <v>280.81971471534501</v>
      </c>
      <c r="F92" s="39">
        <f t="shared" ref="F92:F100" si="13" xml:space="preserve"> E92^2*SQRT(1/C92+1/B92)/(H$7*SQRT(11*21))</f>
        <v>0.3199473963590046</v>
      </c>
      <c r="G92" s="39">
        <f t="shared" si="10"/>
        <v>1.1393338130954291E-3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39">
        <f t="shared" si="9"/>
        <v>280.86424170266395</v>
      </c>
      <c r="F93" s="39">
        <f t="shared" si="13"/>
        <v>0.31985517300980065</v>
      </c>
      <c r="G93" s="39">
        <f t="shared" si="10"/>
        <v>1.1388248324911874E-3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39">
        <f t="shared" si="9"/>
        <v>280.88497703314789</v>
      </c>
      <c r="F94" s="39">
        <f t="shared" si="13"/>
        <v>0.31985593322674327</v>
      </c>
      <c r="G94" s="39">
        <f t="shared" si="10"/>
        <v>1.1387434693205267E-3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39">
        <f t="shared" si="9"/>
        <v>280.79973045603771</v>
      </c>
      <c r="F95" s="39">
        <f t="shared" si="13"/>
        <v>0.31992265820101418</v>
      </c>
      <c r="G95" s="39">
        <f t="shared" si="10"/>
        <v>1.1393267995002637E-3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39">
        <f t="shared" si="9"/>
        <v>280.63105703675575</v>
      </c>
      <c r="F96" s="39">
        <f t="shared" si="13"/>
        <v>0.3197380666260487</v>
      </c>
      <c r="G96" s="39">
        <f t="shared" si="10"/>
        <v>1.1393538192181307E-3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39">
        <f t="shared" si="9"/>
        <v>280.46281659107694</v>
      </c>
      <c r="F97" s="39">
        <f t="shared" si="13"/>
        <v>0.31990395718368664</v>
      </c>
      <c r="G97" s="39">
        <f t="shared" si="10"/>
        <v>1.1406287688043725E-3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39">
        <f t="shared" si="9"/>
        <v>280.23552776013247</v>
      </c>
      <c r="F98" s="39">
        <f t="shared" si="13"/>
        <v>0.32012080834052187</v>
      </c>
      <c r="G98" s="39">
        <f t="shared" si="10"/>
        <v>1.1423277087640694E-3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39">
        <f t="shared" si="9"/>
        <v>279.98489192158888</v>
      </c>
      <c r="F99" s="39">
        <f t="shared" si="13"/>
        <v>0.31990562179597637</v>
      </c>
      <c r="G99" s="39">
        <f t="shared" si="10"/>
        <v>1.1425817286082975E-3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39">
        <f t="shared" si="9"/>
        <v>279.68497949178845</v>
      </c>
      <c r="F100" s="39">
        <f t="shared" si="13"/>
        <v>0.32044390093063091</v>
      </c>
      <c r="G100" s="39">
        <f t="shared" si="10"/>
        <v>1.1457315352183192E-3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39">
        <f t="shared" si="9"/>
        <v>279.33892952946559</v>
      </c>
      <c r="F101" s="39">
        <f xml:space="preserve"> E101^2*SQRT(1/C101+1/B101)/(H$7*SQRT(11*23))</f>
        <v>0.30681123821249917</v>
      </c>
      <c r="G101" s="39">
        <f t="shared" si="10"/>
        <v>1.0983475834510769E-3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39">
        <f t="shared" si="9"/>
        <v>279.0447009925266</v>
      </c>
      <c r="F102" s="39">
        <f t="shared" ref="F102:F110" si="14" xml:space="preserve"> E102^2*SQRT(1/C102+1/B102)/(H$7*SQRT(11*23))</f>
        <v>0.30731402072073416</v>
      </c>
      <c r="G102" s="39">
        <f t="shared" si="10"/>
        <v>1.1013074952782016E-3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39">
        <f t="shared" si="9"/>
        <v>278.78779353370885</v>
      </c>
      <c r="F103" s="39">
        <f t="shared" si="14"/>
        <v>0.30790043053210758</v>
      </c>
      <c r="G103" s="39">
        <f t="shared" si="10"/>
        <v>1.1044257950801517E-3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39">
        <f t="shared" si="9"/>
        <v>278.5508097679101</v>
      </c>
      <c r="F104" s="39">
        <f t="shared" si="14"/>
        <v>0.30828141061519682</v>
      </c>
      <c r="G104" s="39">
        <f t="shared" si="10"/>
        <v>1.1067331337936458E-3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39">
        <f t="shared" si="9"/>
        <v>278.2939979457833</v>
      </c>
      <c r="F105" s="39">
        <f t="shared" si="14"/>
        <v>0.30906074768365593</v>
      </c>
      <c r="G105" s="39">
        <f t="shared" si="10"/>
        <v>1.1105548447504303E-3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39">
        <f t="shared" si="9"/>
        <v>278.09481431086107</v>
      </c>
      <c r="F106" s="39">
        <f t="shared" si="14"/>
        <v>0.31016741608381643</v>
      </c>
      <c r="G106" s="39">
        <f t="shared" si="10"/>
        <v>1.1153297369188044E-3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39">
        <f t="shared" si="9"/>
        <v>277.91339159895057</v>
      </c>
      <c r="F107" s="39">
        <f t="shared" si="14"/>
        <v>0.31069077477421303</v>
      </c>
      <c r="G107" s="39">
        <f t="shared" si="10"/>
        <v>1.117940999484338E-3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39">
        <f t="shared" si="9"/>
        <v>277.76538401868726</v>
      </c>
      <c r="F108" s="39">
        <f t="shared" si="14"/>
        <v>0.31157016357597145</v>
      </c>
      <c r="G108" s="39">
        <f t="shared" si="10"/>
        <v>1.121702636477589E-3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39">
        <f t="shared" si="9"/>
        <v>277.62598488455052</v>
      </c>
      <c r="F109" s="39">
        <f t="shared" si="14"/>
        <v>0.31288499637989214</v>
      </c>
      <c r="G109" s="39">
        <f t="shared" si="10"/>
        <v>1.1270018421006374E-3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39">
        <f t="shared" si="9"/>
        <v>277.44285687916249</v>
      </c>
      <c r="F110" s="39">
        <f t="shared" si="14"/>
        <v>0.31392105536250031</v>
      </c>
      <c r="G110" s="39">
        <f t="shared" si="10"/>
        <v>1.1314800420297918E-3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39">
        <f t="shared" si="9"/>
        <v>277.24539980282464</v>
      </c>
      <c r="F111" s="39">
        <f xml:space="preserve"> E111^2*SQRT(1/C111+1/B111)/(H$7*SQRT(11*25))</f>
        <v>0.30252627116047504</v>
      </c>
      <c r="G111" s="39">
        <f t="shared" si="10"/>
        <v>1.0911859002011575E-3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39">
        <f t="shared" si="9"/>
        <v>277.06986525098182</v>
      </c>
      <c r="F112" s="39">
        <f t="shared" ref="F112:F120" si="15" xml:space="preserve"> E112^2*SQRT(1/C112+1/B112)/(H$7*SQRT(11*25))</f>
        <v>0.30407118308125214</v>
      </c>
      <c r="G112" s="39">
        <f t="shared" si="10"/>
        <v>1.0974531019669403E-3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39">
        <f t="shared" si="9"/>
        <v>276.85182640934715</v>
      </c>
      <c r="F113" s="39">
        <f t="shared" si="15"/>
        <v>0.30518848372116897</v>
      </c>
      <c r="G113" s="39">
        <f t="shared" si="10"/>
        <v>1.1023531528736382E-3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39">
        <f t="shared" si="9"/>
        <v>276.61078375451956</v>
      </c>
      <c r="F114" s="39">
        <f t="shared" si="15"/>
        <v>0.30660586423294167</v>
      </c>
      <c r="G114" s="39">
        <f t="shared" si="10"/>
        <v>1.1084378565119192E-3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39">
        <f t="shared" si="9"/>
        <v>276.35457350348878</v>
      </c>
      <c r="F115" s="39">
        <f t="shared" si="15"/>
        <v>0.30823146493482856</v>
      </c>
      <c r="G115" s="39">
        <f t="shared" si="10"/>
        <v>1.11534779767608E-3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39">
        <f t="shared" si="9"/>
        <v>276.05538931119804</v>
      </c>
      <c r="F116" s="39">
        <f t="shared" si="15"/>
        <v>0.30966792308607483</v>
      </c>
      <c r="G116" s="39">
        <f t="shared" si="10"/>
        <v>1.1217601071246803E-3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39">
        <f t="shared" si="9"/>
        <v>275.77345052653351</v>
      </c>
      <c r="F117" s="39">
        <f t="shared" si="15"/>
        <v>0.31135893428535139</v>
      </c>
      <c r="G117" s="39">
        <f t="shared" si="10"/>
        <v>1.129038831297482E-3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39">
        <f t="shared" si="9"/>
        <v>275.43716903159537</v>
      </c>
      <c r="F118" s="39">
        <f t="shared" si="15"/>
        <v>0.31252841692542621</v>
      </c>
      <c r="G118" s="39">
        <f t="shared" si="10"/>
        <v>1.1346631902449452E-3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39">
        <f t="shared" si="9"/>
        <v>275.11531637298168</v>
      </c>
      <c r="F119" s="39">
        <f t="shared" si="15"/>
        <v>0.31402207757648665</v>
      </c>
      <c r="G119" s="39">
        <f t="shared" si="10"/>
        <v>1.1414198297515284E-3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39">
        <f t="shared" si="9"/>
        <v>274.8020536744927</v>
      </c>
      <c r="F120" s="39">
        <f t="shared" si="15"/>
        <v>0.3156783328419927</v>
      </c>
      <c r="G120" s="39">
        <f t="shared" si="10"/>
        <v>1.1487480847429132E-3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39">
        <f t="shared" si="9"/>
        <v>274.50317108647994</v>
      </c>
      <c r="F121" s="39">
        <f xml:space="preserve"> E121^2*SQRT(1/C121+1/B121)/(H$7*SQRT(11*27))</f>
        <v>0.30547656130841511</v>
      </c>
      <c r="G121" s="39">
        <f t="shared" si="10"/>
        <v>1.1128343621654457E-3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39">
        <f t="shared" si="9"/>
        <v>274.20720090767293</v>
      </c>
      <c r="F122" s="39">
        <f t="shared" ref="F122:F130" si="16" xml:space="preserve"> E122^2*SQRT(1/C122+1/B122)/(H$7*SQRT(11*27))</f>
        <v>0.30684437993218916</v>
      </c>
      <c r="G122" s="39">
        <f t="shared" si="10"/>
        <v>1.1190237853582312E-3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39">
        <f t="shared" si="9"/>
        <v>273.948894506138</v>
      </c>
      <c r="F123" s="39">
        <f t="shared" si="16"/>
        <v>0.30905977104720839</v>
      </c>
      <c r="G123" s="39">
        <f t="shared" si="10"/>
        <v>1.1281657902083037E-3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39">
        <f t="shared" si="9"/>
        <v>273.65318272439833</v>
      </c>
      <c r="F124" s="39">
        <f t="shared" si="16"/>
        <v>0.31033160111387303</v>
      </c>
      <c r="G124" s="39">
        <f t="shared" si="10"/>
        <v>1.1340324933345077E-3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39">
        <f t="shared" si="9"/>
        <v>273.33043079785853</v>
      </c>
      <c r="F125" s="39">
        <f t="shared" si="16"/>
        <v>0.31184928398354911</v>
      </c>
      <c r="G125" s="39">
        <f t="shared" si="10"/>
        <v>1.1409241300840637E-3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39">
        <f t="shared" si="9"/>
        <v>272.99775549098865</v>
      </c>
      <c r="F126" s="39">
        <f t="shared" si="16"/>
        <v>0.31353754085950597</v>
      </c>
      <c r="G126" s="39">
        <f t="shared" si="10"/>
        <v>1.1484986032050198E-3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39">
        <f t="shared" si="9"/>
        <v>272.67594075372051</v>
      </c>
      <c r="F127" s="39">
        <f t="shared" si="16"/>
        <v>0.31525088006054824</v>
      </c>
      <c r="G127" s="39">
        <f t="shared" si="10"/>
        <v>1.1561374985601725E-3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5">
        <f t="shared" si="9"/>
        <v>272.29059388714575</v>
      </c>
      <c r="F128" s="45">
        <f t="shared" si="16"/>
        <v>0.31671267455342828</v>
      </c>
      <c r="G128" s="45">
        <f t="shared" si="10"/>
        <v>1.1631421784797085E-3</v>
      </c>
      <c r="H128" s="46"/>
      <c r="I128" s="37"/>
      <c r="J128" s="38"/>
      <c r="K128" s="25"/>
      <c r="L128" s="25"/>
      <c r="M128" s="22"/>
      <c r="N128" s="22"/>
      <c r="P128" s="2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39">
        <f t="shared" si="9"/>
        <v>271.91933225851426</v>
      </c>
      <c r="F129" s="39">
        <f t="shared" si="16"/>
        <v>0.31834044549712381</v>
      </c>
      <c r="G129" s="39">
        <f t="shared" si="10"/>
        <v>1.17071648732381E-3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39">
        <f t="shared" si="9"/>
        <v>271.49609574778566</v>
      </c>
      <c r="F130" s="39">
        <f t="shared" si="16"/>
        <v>0.31993014917446516</v>
      </c>
      <c r="G130" s="39">
        <f t="shared" si="10"/>
        <v>1.1783968689983437E-3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39">
        <f t="shared" ref="E131:E194" si="17" xml:space="preserve"> H$7/(LN(D131)-H$4)</f>
        <v>271.0145648810734</v>
      </c>
      <c r="F131" s="39">
        <f xml:space="preserve"> E131^2*SQRT(1/C131+1/B131)/(H$7*SQRT(11*29))</f>
        <v>0.30991415483588985</v>
      </c>
      <c r="G131" s="39">
        <f t="shared" si="10"/>
        <v>1.1435332081575998E-3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39">
        <f t="shared" si="17"/>
        <v>270.49104465588442</v>
      </c>
      <c r="F132" s="39">
        <f t="shared" ref="F132:F140" si="18" xml:space="preserve"> E132^2*SQRT(1/C132+1/B132)/(H$7*SQRT(11*29))</f>
        <v>0.3113671021396755</v>
      </c>
      <c r="G132" s="39">
        <f t="shared" ref="G132:G195" si="19" xml:space="preserve"> F132/E132</f>
        <v>1.1511179696754587E-3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39">
        <f t="shared" si="17"/>
        <v>269.97762229870438</v>
      </c>
      <c r="F133" s="39">
        <f t="shared" si="18"/>
        <v>0.31291658010101497</v>
      </c>
      <c r="G133" s="39">
        <f t="shared" si="19"/>
        <v>1.1590463588674871E-3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39">
        <f t="shared" si="17"/>
        <v>269.43204791257148</v>
      </c>
      <c r="F134" s="39">
        <f t="shared" si="18"/>
        <v>0.31442147136016951</v>
      </c>
      <c r="G134" s="39">
        <f t="shared" si="19"/>
        <v>1.1669787384097558E-3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39">
        <f t="shared" si="17"/>
        <v>268.86943922705558</v>
      </c>
      <c r="F135" s="39">
        <f t="shared" si="18"/>
        <v>0.31570184495425013</v>
      </c>
      <c r="G135" s="39">
        <f t="shared" si="19"/>
        <v>1.1741827031805032E-3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39">
        <f t="shared" si="17"/>
        <v>268.30682224288739</v>
      </c>
      <c r="F136" s="39">
        <f t="shared" si="18"/>
        <v>0.31710233371515639</v>
      </c>
      <c r="G136" s="39">
        <f t="shared" si="19"/>
        <v>1.1818645946620634E-3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39">
        <f t="shared" si="17"/>
        <v>267.75208596654375</v>
      </c>
      <c r="F137" s="39">
        <f t="shared" si="18"/>
        <v>0.31853872791392923</v>
      </c>
      <c r="G137" s="39">
        <f t="shared" si="19"/>
        <v>1.1896778572762694E-3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39">
        <f t="shared" si="17"/>
        <v>267.22612640306431</v>
      </c>
      <c r="F138" s="39">
        <f t="shared" si="18"/>
        <v>0.3198350479908077</v>
      </c>
      <c r="G138" s="39">
        <f t="shared" si="19"/>
        <v>1.1968704269147393E-3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39">
        <f t="shared" si="17"/>
        <v>266.73485886363704</v>
      </c>
      <c r="F139" s="39">
        <f t="shared" si="18"/>
        <v>0.32122209769819016</v>
      </c>
      <c r="G139" s="39">
        <f t="shared" si="19"/>
        <v>1.2042749082991386E-3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39">
        <f t="shared" si="17"/>
        <v>266.34150200109144</v>
      </c>
      <c r="F140" s="39">
        <f t="shared" si="18"/>
        <v>0.32299679715856133</v>
      </c>
      <c r="G140" s="39">
        <f t="shared" si="19"/>
        <v>1.212716736715098E-3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39">
        <f t="shared" si="17"/>
        <v>265.96273550824424</v>
      </c>
      <c r="F141" s="39">
        <f xml:space="preserve"> E141^2*SQRT(1/C141+1/B141)/(H$7*SQRT(11*31))</f>
        <v>0.31388332587440765</v>
      </c>
      <c r="G141" s="39">
        <f t="shared" si="19"/>
        <v>1.1801778368484182E-3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39">
        <f t="shared" si="17"/>
        <v>265.62886674984526</v>
      </c>
      <c r="F142" s="39">
        <f t="shared" ref="F142:F150" si="20" xml:space="preserve"> E142^2*SQRT(1/C142+1/B142)/(H$7*SQRT(11*31))</f>
        <v>0.31561203933230286</v>
      </c>
      <c r="G142" s="39">
        <f t="shared" si="19"/>
        <v>1.1881692046276319E-3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39">
        <f t="shared" si="17"/>
        <v>265.35671862474891</v>
      </c>
      <c r="F143" s="39">
        <f t="shared" si="20"/>
        <v>0.31725350009575465</v>
      </c>
      <c r="G143" s="39">
        <f t="shared" si="19"/>
        <v>1.1955736479557352E-3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39">
        <f t="shared" si="17"/>
        <v>265.14212580940148</v>
      </c>
      <c r="F144" s="39">
        <f t="shared" si="20"/>
        <v>0.31906838174954966</v>
      </c>
      <c r="G144" s="39">
        <f t="shared" si="19"/>
        <v>1.2033862245598547E-3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39">
        <f t="shared" si="17"/>
        <v>264.95460729701301</v>
      </c>
      <c r="F145" s="39">
        <f t="shared" si="20"/>
        <v>0.32052207870707056</v>
      </c>
      <c r="G145" s="39">
        <f t="shared" si="19"/>
        <v>1.2097244957426487E-3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39">
        <f t="shared" si="17"/>
        <v>264.78088613457271</v>
      </c>
      <c r="F146" s="39">
        <f t="shared" si="20"/>
        <v>0.3226849034978983</v>
      </c>
      <c r="G146" s="39">
        <f t="shared" si="19"/>
        <v>1.2186865457270823E-3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39">
        <f t="shared" si="17"/>
        <v>264.62458629996866</v>
      </c>
      <c r="F147" s="39">
        <f t="shared" si="20"/>
        <v>0.32476314817980828</v>
      </c>
      <c r="G147" s="39">
        <f t="shared" si="19"/>
        <v>1.2272599183647613E-3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39">
        <f t="shared" si="17"/>
        <v>264.521194293848</v>
      </c>
      <c r="F148" s="39">
        <f t="shared" si="20"/>
        <v>0.32690856168344051</v>
      </c>
      <c r="G148" s="39">
        <f t="shared" si="19"/>
        <v>1.2358501652623283E-3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39">
        <f t="shared" si="17"/>
        <v>264.37173205118279</v>
      </c>
      <c r="F149" s="39">
        <f t="shared" si="20"/>
        <v>0.32869559279600252</v>
      </c>
      <c r="G149" s="39">
        <f t="shared" si="19"/>
        <v>1.2433083909756529E-3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39">
        <f t="shared" si="17"/>
        <v>264.23724183119208</v>
      </c>
      <c r="F150" s="39">
        <f t="shared" si="20"/>
        <v>0.33091616969198512</v>
      </c>
      <c r="G150" s="39">
        <f t="shared" si="19"/>
        <v>1.2523449283632429E-3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39">
        <f t="shared" si="17"/>
        <v>264.02924908538967</v>
      </c>
      <c r="F151" s="39">
        <f xml:space="preserve"> E151^2*SQRT(1/C151+1/B151)/(H$7*SQRT(11*33))</f>
        <v>0.32253537961328543</v>
      </c>
      <c r="G151" s="39">
        <f t="shared" si="19"/>
        <v>1.2215895804368793E-3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39">
        <f t="shared" si="17"/>
        <v>263.79466442537614</v>
      </c>
      <c r="F152" s="39">
        <f t="shared" ref="F152:F160" si="21" xml:space="preserve"> E152^2*SQRT(1/C152+1/B152)/(H$7*SQRT(11*33))</f>
        <v>0.32429667793817646</v>
      </c>
      <c r="G152" s="39">
        <f t="shared" si="19"/>
        <v>1.229352680974772E-3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39">
        <f t="shared" si="17"/>
        <v>263.53763106994802</v>
      </c>
      <c r="F153" s="39">
        <f t="shared" si="21"/>
        <v>0.32589108604127476</v>
      </c>
      <c r="G153" s="39">
        <f t="shared" si="19"/>
        <v>1.2366017130767063E-3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39">
        <f t="shared" si="17"/>
        <v>263.27840140213351</v>
      </c>
      <c r="F154" s="39">
        <f t="shared" si="21"/>
        <v>0.32807525557200906</v>
      </c>
      <c r="G154" s="39">
        <f t="shared" si="19"/>
        <v>1.2461153433961502E-3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39">
        <f t="shared" si="17"/>
        <v>262.94851779262297</v>
      </c>
      <c r="F155" s="39">
        <f t="shared" si="21"/>
        <v>0.32961515031817196</v>
      </c>
      <c r="G155" s="39">
        <f t="shared" si="19"/>
        <v>1.2535349241942725E-3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39">
        <f t="shared" si="17"/>
        <v>262.62688407640951</v>
      </c>
      <c r="F156" s="39">
        <f t="shared" si="21"/>
        <v>0.33151718639760858</v>
      </c>
      <c r="G156" s="39">
        <f t="shared" si="19"/>
        <v>1.262312453515444E-3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39">
        <f t="shared" si="17"/>
        <v>262.35279519557588</v>
      </c>
      <c r="F157" s="39">
        <f t="shared" si="21"/>
        <v>0.33363163403049728</v>
      </c>
      <c r="G157" s="39">
        <f t="shared" si="19"/>
        <v>1.2716907924757777E-3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39">
        <f t="shared" si="17"/>
        <v>262.08490710599784</v>
      </c>
      <c r="F158" s="39">
        <f t="shared" si="21"/>
        <v>0.33559845123800081</v>
      </c>
      <c r="G158" s="39">
        <f t="shared" si="19"/>
        <v>1.2804951454235061E-3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39">
        <f t="shared" si="17"/>
        <v>261.83377899275439</v>
      </c>
      <c r="F159" s="39">
        <f t="shared" si="21"/>
        <v>0.33755236431028923</v>
      </c>
      <c r="G159" s="39">
        <f t="shared" si="19"/>
        <v>1.2891857025049093E-3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39">
        <f t="shared" si="17"/>
        <v>261.63884772941708</v>
      </c>
      <c r="F160" s="39">
        <f t="shared" si="21"/>
        <v>0.33978834003540687</v>
      </c>
      <c r="G160" s="39">
        <f t="shared" si="19"/>
        <v>1.2986922354390233E-3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39">
        <f t="shared" si="17"/>
        <v>261.45251433753924</v>
      </c>
      <c r="F161" s="39">
        <f xml:space="preserve"> E161^2*SQRT(1/C161+1/B161)/(H$7*SQRT(11*35))</f>
        <v>0.33171536857369116</v>
      </c>
      <c r="G161" s="39">
        <f t="shared" si="19"/>
        <v>1.2687404036414867E-3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39">
        <f t="shared" si="17"/>
        <v>261.3208054479515</v>
      </c>
      <c r="F162" s="39">
        <f t="shared" ref="F162:F170" si="22" xml:space="preserve"> E162^2*SQRT(1/C162+1/B162)/(H$7*SQRT(11*35))</f>
        <v>0.33371360794490568</v>
      </c>
      <c r="G162" s="39">
        <f t="shared" si="19"/>
        <v>1.277026555053126E-3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39">
        <f t="shared" si="17"/>
        <v>261.23975262827219</v>
      </c>
      <c r="F163" s="39">
        <f t="shared" si="22"/>
        <v>0.33608419475451318</v>
      </c>
      <c r="G163" s="39">
        <f t="shared" si="19"/>
        <v>1.2864971405509634E-3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39">
        <f t="shared" si="17"/>
        <v>261.19512409786222</v>
      </c>
      <c r="F164" s="39">
        <f t="shared" si="22"/>
        <v>0.33803471786243838</v>
      </c>
      <c r="G164" s="39">
        <f t="shared" si="19"/>
        <v>1.2941846408120032E-3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39">
        <f t="shared" si="17"/>
        <v>261.16474407001692</v>
      </c>
      <c r="F165" s="39">
        <f t="shared" si="22"/>
        <v>0.34029863637064478</v>
      </c>
      <c r="G165" s="39">
        <f t="shared" si="19"/>
        <v>1.3030037326914711E-3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39">
        <f t="shared" si="17"/>
        <v>261.15132671965989</v>
      </c>
      <c r="F166" s="39">
        <f t="shared" si="22"/>
        <v>0.34264847284073863</v>
      </c>
      <c r="G166" s="39">
        <f t="shared" si="19"/>
        <v>1.3120686658757209E-3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39">
        <f t="shared" si="17"/>
        <v>261.15409145351651</v>
      </c>
      <c r="F167" s="39">
        <f t="shared" si="22"/>
        <v>0.34500360127231899</v>
      </c>
      <c r="G167" s="39">
        <f t="shared" si="19"/>
        <v>1.3210729318928823E-3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39">
        <f t="shared" si="17"/>
        <v>261.12119998912391</v>
      </c>
      <c r="F168" s="39">
        <f t="shared" si="22"/>
        <v>0.34750123445505743</v>
      </c>
      <c r="G168" s="39">
        <f t="shared" si="19"/>
        <v>1.3308043715697208E-3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39">
        <f t="shared" si="17"/>
        <v>261.13667541827823</v>
      </c>
      <c r="F169" s="39">
        <f t="shared" si="22"/>
        <v>0.35004837589803017</v>
      </c>
      <c r="G169" s="39">
        <f t="shared" si="19"/>
        <v>1.3404795605111261E-3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39">
        <f t="shared" si="17"/>
        <v>261.13423685849324</v>
      </c>
      <c r="F170" s="39">
        <f t="shared" si="22"/>
        <v>0.35247812117865118</v>
      </c>
      <c r="G170" s="39">
        <f t="shared" si="19"/>
        <v>1.3497966617439618E-3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39">
        <f t="shared" si="17"/>
        <v>261.12450208210413</v>
      </c>
      <c r="F171" s="39">
        <f xml:space="preserve"> E171^2*SQRT(1/C171+1/B171)/(H$7*SQRT(11*37))</f>
        <v>0.34524240940827183</v>
      </c>
      <c r="G171" s="39">
        <f t="shared" si="19"/>
        <v>1.3221371669661199E-3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39">
        <f t="shared" si="17"/>
        <v>261.12655126069905</v>
      </c>
      <c r="F172" s="39">
        <f t="shared" ref="F172:F180" si="23" xml:space="preserve"> E172^2*SQRT(1/C172+1/B172)/(H$7*SQRT(11*37))</f>
        <v>0.34769360671300387</v>
      </c>
      <c r="G172" s="39">
        <f t="shared" si="19"/>
        <v>1.3315138006241253E-3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39">
        <f t="shared" si="17"/>
        <v>261.0927092023332</v>
      </c>
      <c r="F173" s="39">
        <f t="shared" si="23"/>
        <v>0.35005421728039604</v>
      </c>
      <c r="G173" s="39">
        <f t="shared" si="19"/>
        <v>1.3407276608751351E-3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39">
        <f t="shared" si="17"/>
        <v>260.96918891993056</v>
      </c>
      <c r="F174" s="39">
        <f t="shared" si="23"/>
        <v>0.3519077542298234</v>
      </c>
      <c r="G174" s="39">
        <f t="shared" si="19"/>
        <v>1.3484647581818335E-3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39">
        <f t="shared" si="17"/>
        <v>260.81429822234219</v>
      </c>
      <c r="F175" s="39">
        <f t="shared" si="23"/>
        <v>0.35383006292438679</v>
      </c>
      <c r="G175" s="39">
        <f t="shared" si="19"/>
        <v>1.3566359871219535E-3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39">
        <f t="shared" si="17"/>
        <v>260.69386417153851</v>
      </c>
      <c r="F176" s="39">
        <f t="shared" si="23"/>
        <v>0.35607670716930867</v>
      </c>
      <c r="G176" s="39">
        <f t="shared" si="19"/>
        <v>1.3658806596806112E-3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39">
        <f t="shared" si="17"/>
        <v>260.56129820142331</v>
      </c>
      <c r="F177" s="39">
        <f t="shared" si="23"/>
        <v>0.35809644397099061</v>
      </c>
      <c r="G177" s="39">
        <f t="shared" si="19"/>
        <v>1.3743270640836657E-3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39">
        <f t="shared" si="17"/>
        <v>260.42552183522758</v>
      </c>
      <c r="F178" s="39">
        <f t="shared" si="23"/>
        <v>0.36067129590837588</v>
      </c>
      <c r="G178" s="39">
        <f t="shared" si="19"/>
        <v>1.3849306833167228E-3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39">
        <f t="shared" si="17"/>
        <v>260.25530829302784</v>
      </c>
      <c r="F179" s="39">
        <f t="shared" si="23"/>
        <v>0.36356453993476856</v>
      </c>
      <c r="G179" s="39">
        <f t="shared" si="19"/>
        <v>1.3969534082487276E-3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39">
        <f t="shared" si="17"/>
        <v>260.04379324446097</v>
      </c>
      <c r="F180" s="39">
        <f t="shared" si="23"/>
        <v>0.36571936648163478</v>
      </c>
      <c r="G180" s="39">
        <f t="shared" si="19"/>
        <v>1.4063760642724925E-3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39">
        <f t="shared" si="17"/>
        <v>259.76945522050801</v>
      </c>
      <c r="F181" s="39">
        <f xml:space="preserve"> E181^2*SQRT(1/C181+1/B181)/(H$7*SQRT(11*39))</f>
        <v>0.35731552914603726</v>
      </c>
      <c r="G181" s="39">
        <f t="shared" si="19"/>
        <v>1.3755101762935379E-3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39">
        <f t="shared" si="17"/>
        <v>259.52109423772032</v>
      </c>
      <c r="F182" s="39">
        <f t="shared" ref="F182:F190" si="24" xml:space="preserve"> E182^2*SQRT(1/C182+1/B182)/(H$7*SQRT(11*39))</f>
        <v>0.3592958918973353</v>
      </c>
      <c r="G182" s="39">
        <f t="shared" si="19"/>
        <v>1.3844573711924227E-3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39">
        <f t="shared" si="17"/>
        <v>259.24073069622955</v>
      </c>
      <c r="F183" s="39">
        <f t="shared" si="24"/>
        <v>0.36092080014132649</v>
      </c>
      <c r="G183" s="39">
        <f t="shared" si="19"/>
        <v>1.3922225846687748E-3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39">
        <f t="shared" si="17"/>
        <v>258.94907267707805</v>
      </c>
      <c r="F184" s="39">
        <f t="shared" si="24"/>
        <v>0.3630303738665831</v>
      </c>
      <c r="G184" s="39">
        <f t="shared" si="19"/>
        <v>1.4019373389272548E-3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39">
        <f t="shared" si="17"/>
        <v>258.75371404690571</v>
      </c>
      <c r="F185" s="39">
        <f t="shared" si="24"/>
        <v>0.36490388905782223</v>
      </c>
      <c r="G185" s="39">
        <f t="shared" si="19"/>
        <v>1.410236333812291E-3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39">
        <f t="shared" si="17"/>
        <v>258.56428955688392</v>
      </c>
      <c r="F186" s="39">
        <f t="shared" si="24"/>
        <v>0.36738605976919209</v>
      </c>
      <c r="G186" s="39">
        <f t="shared" si="19"/>
        <v>1.4208692948233575E-3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39">
        <f t="shared" si="17"/>
        <v>258.31093932715766</v>
      </c>
      <c r="F187" s="39">
        <f t="shared" si="24"/>
        <v>0.36895406730290176</v>
      </c>
      <c r="G187" s="39">
        <f t="shared" si="19"/>
        <v>1.4283331099485942E-3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39">
        <f t="shared" si="17"/>
        <v>258.14201304222837</v>
      </c>
      <c r="F188" s="39">
        <f t="shared" si="24"/>
        <v>0.37130633967811416</v>
      </c>
      <c r="G188" s="39">
        <f t="shared" si="19"/>
        <v>1.4383801199279163E-3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39">
        <f t="shared" si="17"/>
        <v>257.98104264567166</v>
      </c>
      <c r="F189" s="39">
        <f t="shared" si="24"/>
        <v>0.37357857055235172</v>
      </c>
      <c r="G189" s="39">
        <f t="shared" si="19"/>
        <v>1.448085358215446E-3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39">
        <f t="shared" si="17"/>
        <v>257.85552623681235</v>
      </c>
      <c r="F190" s="39">
        <f t="shared" si="24"/>
        <v>0.37575439302547126</v>
      </c>
      <c r="G190" s="39">
        <f t="shared" si="19"/>
        <v>1.4572283887388227E-3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39">
        <f t="shared" si="17"/>
        <v>257.71160975602191</v>
      </c>
      <c r="F191" s="39">
        <f xml:space="preserve"> E191^2*SQRT(1/C191+1/B191)/(H$7*SQRT(11*41))</f>
        <v>0.36868292558234228</v>
      </c>
      <c r="G191" s="39">
        <f t="shared" si="19"/>
        <v>1.4306027032750987E-3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39">
        <f t="shared" si="17"/>
        <v>257.62223444119695</v>
      </c>
      <c r="F192" s="39">
        <f t="shared" ref="F192:F200" si="25" xml:space="preserve"> E192^2*SQRT(1/C192+1/B192)/(H$7*SQRT(11*41))</f>
        <v>0.37120781845160211</v>
      </c>
      <c r="G192" s="39">
        <f t="shared" si="19"/>
        <v>1.4408997703819365E-3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39">
        <f t="shared" si="17"/>
        <v>257.49806045196613</v>
      </c>
      <c r="F193" s="39">
        <f t="shared" si="25"/>
        <v>0.37304981527777964</v>
      </c>
      <c r="G193" s="39">
        <f t="shared" si="19"/>
        <v>1.4487480590067148E-3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39">
        <f t="shared" si="17"/>
        <v>257.39382077873188</v>
      </c>
      <c r="F194" s="39">
        <f t="shared" si="25"/>
        <v>0.37530745662699139</v>
      </c>
      <c r="G194" s="39">
        <f t="shared" si="19"/>
        <v>1.4581059307932018E-3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39">
        <f t="shared" ref="E195:E258" si="26" xml:space="preserve"> H$7/(LN(D195)-H$4)</f>
        <v>257.27001472454231</v>
      </c>
      <c r="F195" s="39">
        <f t="shared" si="25"/>
        <v>0.37771904505130793</v>
      </c>
      <c r="G195" s="39">
        <f t="shared" si="19"/>
        <v>1.4681813792241968E-3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39">
        <f t="shared" si="26"/>
        <v>257.10724363989095</v>
      </c>
      <c r="F196" s="39">
        <f t="shared" si="25"/>
        <v>0.37993521677249464</v>
      </c>
      <c r="G196" s="39">
        <f t="shared" ref="G196:G259" si="27" xml:space="preserve"> F196/E196</f>
        <v>1.4777305041807332E-3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39">
        <f t="shared" si="26"/>
        <v>256.95869452445095</v>
      </c>
      <c r="F197" s="39">
        <f t="shared" si="25"/>
        <v>0.38186993692079951</v>
      </c>
      <c r="G197" s="39">
        <f t="shared" si="27"/>
        <v>1.4861140917123651E-3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39">
        <f t="shared" si="26"/>
        <v>256.80406138684907</v>
      </c>
      <c r="F198" s="39">
        <f t="shared" si="25"/>
        <v>0.38419160980150829</v>
      </c>
      <c r="G198" s="39">
        <f t="shared" si="27"/>
        <v>1.4960495863138351E-3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39">
        <f t="shared" si="26"/>
        <v>256.5274638212606</v>
      </c>
      <c r="F199" s="39">
        <f t="shared" si="25"/>
        <v>0.3857481528951473</v>
      </c>
      <c r="G199" s="39">
        <f t="shared" si="27"/>
        <v>1.5037304277249752E-3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39">
        <f t="shared" si="26"/>
        <v>256.24523831629779</v>
      </c>
      <c r="F200" s="39">
        <f t="shared" si="25"/>
        <v>0.38803731318210455</v>
      </c>
      <c r="G200" s="39">
        <f t="shared" si="27"/>
        <v>1.5143200932503903E-3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39">
        <f t="shared" si="26"/>
        <v>255.92318864372476</v>
      </c>
      <c r="F201" s="39">
        <f xml:space="preserve"> E201^2*SQRT(1/C201+1/B201)/(H$7*SQRT(11*43))</f>
        <v>0.38051132061758691</v>
      </c>
      <c r="G201" s="39">
        <f t="shared" si="27"/>
        <v>1.4868184576556816E-3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39">
        <f t="shared" si="26"/>
        <v>255.56963340598097</v>
      </c>
      <c r="F202" s="39">
        <f t="shared" ref="F202:F210" si="28" xml:space="preserve"> E202^2*SQRT(1/C202+1/B202)/(H$7*SQRT(11*43))</f>
        <v>0.38203281070146977</v>
      </c>
      <c r="G202" s="39">
        <f t="shared" si="27"/>
        <v>1.4948286524111328E-3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39">
        <f t="shared" si="26"/>
        <v>255.19659203631835</v>
      </c>
      <c r="F203" s="39">
        <f t="shared" si="28"/>
        <v>0.3839586607231722</v>
      </c>
      <c r="G203" s="39">
        <f t="shared" si="27"/>
        <v>1.5045602986286316E-3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39">
        <f t="shared" si="26"/>
        <v>254.79581391397599</v>
      </c>
      <c r="F204" s="39">
        <f t="shared" si="28"/>
        <v>0.38600244355656282</v>
      </c>
      <c r="G204" s="39">
        <f t="shared" si="27"/>
        <v>1.5149481368123448E-3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39">
        <f t="shared" si="26"/>
        <v>254.36836320984759</v>
      </c>
      <c r="F205" s="39">
        <f t="shared" si="28"/>
        <v>0.38729050913567303</v>
      </c>
      <c r="G205" s="39">
        <f t="shared" si="27"/>
        <v>1.5225576964387193E-3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39">
        <f t="shared" si="26"/>
        <v>254.00526523621858</v>
      </c>
      <c r="F206" s="39">
        <f t="shared" si="28"/>
        <v>0.38922210105151839</v>
      </c>
      <c r="G206" s="39">
        <f t="shared" si="27"/>
        <v>1.5323387123079969E-3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39">
        <f t="shared" si="26"/>
        <v>253.64570263151975</v>
      </c>
      <c r="F207" s="39">
        <f t="shared" si="28"/>
        <v>0.39139252816115039</v>
      </c>
      <c r="G207" s="39">
        <f t="shared" si="27"/>
        <v>1.5430678466086232E-3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39">
        <f t="shared" si="26"/>
        <v>253.26213817345601</v>
      </c>
      <c r="F208" s="39">
        <f t="shared" si="28"/>
        <v>0.39293588345175473</v>
      </c>
      <c r="G208" s="39">
        <f t="shared" si="27"/>
        <v>1.5514987209917573E-3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39">
        <f t="shared" si="26"/>
        <v>252.93238683784801</v>
      </c>
      <c r="F209" s="39">
        <f t="shared" si="28"/>
        <v>0.39497886772767332</v>
      </c>
      <c r="G209" s="39">
        <f t="shared" si="27"/>
        <v>1.5615986258845122E-3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39">
        <f t="shared" si="26"/>
        <v>252.64762439729697</v>
      </c>
      <c r="F210" s="39">
        <f t="shared" si="28"/>
        <v>0.39691948064647281</v>
      </c>
      <c r="G210" s="39">
        <f t="shared" si="27"/>
        <v>1.5710398290636743E-3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39">
        <f t="shared" si="26"/>
        <v>252.35242854195084</v>
      </c>
      <c r="F211" s="39">
        <f xml:space="preserve"> E211^2*SQRT(1/C211+1/B211)/(H$7*SQRT(11*45))</f>
        <v>0.38930921869228047</v>
      </c>
      <c r="G211" s="39">
        <f t="shared" si="27"/>
        <v>1.5427203175402057E-3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39">
        <f t="shared" si="26"/>
        <v>252.1221052641904</v>
      </c>
      <c r="F212" s="39">
        <f t="shared" ref="F212:F220" si="29" xml:space="preserve"> E212^2*SQRT(1/C212+1/B212)/(H$7*SQRT(11*45))</f>
        <v>0.39133029294167132</v>
      </c>
      <c r="G212" s="39">
        <f t="shared" si="27"/>
        <v>1.5521459037937562E-3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39">
        <f t="shared" si="26"/>
        <v>251.91633686163337</v>
      </c>
      <c r="F213" s="39">
        <f t="shared" si="29"/>
        <v>0.39355126750105407</v>
      </c>
      <c r="G213" s="39">
        <f t="shared" si="27"/>
        <v>1.5622300340021797E-3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39">
        <f t="shared" si="26"/>
        <v>251.70157285174534</v>
      </c>
      <c r="F214" s="39">
        <f t="shared" si="29"/>
        <v>0.39531337592231514</v>
      </c>
      <c r="G214" s="39">
        <f t="shared" si="27"/>
        <v>1.5705637888689657E-3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39">
        <f t="shared" si="26"/>
        <v>251.52921337756803</v>
      </c>
      <c r="F215" s="39">
        <f t="shared" si="29"/>
        <v>0.39767709270600454</v>
      </c>
      <c r="G215" s="39">
        <f t="shared" si="27"/>
        <v>1.5810373966742995E-3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39">
        <f t="shared" si="26"/>
        <v>251.41677246134421</v>
      </c>
      <c r="F216" s="39">
        <f t="shared" si="29"/>
        <v>0.3998460878203744</v>
      </c>
      <c r="G216" s="39">
        <f t="shared" si="27"/>
        <v>1.5903715726915215E-3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39">
        <f t="shared" si="26"/>
        <v>251.27260993536456</v>
      </c>
      <c r="F217" s="39">
        <f t="shared" si="29"/>
        <v>0.40164161716569674</v>
      </c>
      <c r="G217" s="39">
        <f t="shared" si="27"/>
        <v>1.5984297582972214E-3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39">
        <f t="shared" si="26"/>
        <v>251.06250985423054</v>
      </c>
      <c r="F218" s="39">
        <f t="shared" si="29"/>
        <v>0.40390746129130856</v>
      </c>
      <c r="G218" s="39">
        <f t="shared" si="27"/>
        <v>1.6087924139921224E-3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39">
        <f t="shared" si="26"/>
        <v>250.8808860207684</v>
      </c>
      <c r="F219" s="39">
        <f t="shared" si="29"/>
        <v>0.40601346494102264</v>
      </c>
      <c r="G219" s="39">
        <f t="shared" si="27"/>
        <v>1.6183515268174398E-3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39">
        <f t="shared" si="26"/>
        <v>250.67611160106782</v>
      </c>
      <c r="F220" s="39">
        <f t="shared" si="29"/>
        <v>0.40798141414739286</v>
      </c>
      <c r="G220" s="39">
        <f t="shared" si="27"/>
        <v>1.6275241048762741E-3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39">
        <f t="shared" si="26"/>
        <v>250.46977816959622</v>
      </c>
      <c r="F221" s="39">
        <f xml:space="preserve"> E221^2*SQRT(1/C221+1/B221)/(H$7*SQRT(11*47))</f>
        <v>0.40043239096335392</v>
      </c>
      <c r="G221" s="39">
        <f t="shared" si="27"/>
        <v>1.5987253787249978E-3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39">
        <f t="shared" si="26"/>
        <v>250.27498930220338</v>
      </c>
      <c r="F222" s="39">
        <f t="shared" ref="F222:F230" si="30" xml:space="preserve"> E222^2*SQRT(1/C222+1/B222)/(H$7*SQRT(11*47))</f>
        <v>0.40262949353180338</v>
      </c>
      <c r="G222" s="39">
        <f t="shared" si="27"/>
        <v>1.6087484197057909E-3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39">
        <f t="shared" si="26"/>
        <v>249.9993240395884</v>
      </c>
      <c r="F223" s="39">
        <f t="shared" si="30"/>
        <v>0.40528316512668966</v>
      </c>
      <c r="G223" s="39">
        <f t="shared" si="27"/>
        <v>1.6211370438046122E-3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39">
        <f t="shared" si="26"/>
        <v>249.76426534168195</v>
      </c>
      <c r="F224" s="39">
        <f t="shared" si="30"/>
        <v>0.40721523180381591</v>
      </c>
      <c r="G224" s="39">
        <f t="shared" si="27"/>
        <v>1.6303982927531216E-3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39">
        <f t="shared" si="26"/>
        <v>249.56168598147136</v>
      </c>
      <c r="F225" s="39">
        <f t="shared" si="30"/>
        <v>0.40935360409526339</v>
      </c>
      <c r="G225" s="39">
        <f t="shared" si="27"/>
        <v>1.6402902652519174E-3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39">
        <f t="shared" si="26"/>
        <v>249.31500542494749</v>
      </c>
      <c r="F226" s="39">
        <f t="shared" si="30"/>
        <v>0.41147064295582392</v>
      </c>
      <c r="G226" s="39">
        <f t="shared" si="27"/>
        <v>1.6504046447364394E-3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39">
        <f t="shared" si="26"/>
        <v>248.9903974167722</v>
      </c>
      <c r="F227" s="39">
        <f t="shared" si="30"/>
        <v>0.41297491974809375</v>
      </c>
      <c r="G227" s="39">
        <f t="shared" si="27"/>
        <v>1.6585977773947494E-3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39">
        <f t="shared" si="26"/>
        <v>248.68874999981003</v>
      </c>
      <c r="F228" s="39">
        <f t="shared" si="30"/>
        <v>0.41546905142631374</v>
      </c>
      <c r="G228" s="39">
        <f t="shared" si="27"/>
        <v>1.6706387057180154E-3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39">
        <f t="shared" si="26"/>
        <v>248.47126866523004</v>
      </c>
      <c r="F229" s="39">
        <f t="shared" si="30"/>
        <v>0.41743419999467829</v>
      </c>
      <c r="G229" s="39">
        <f t="shared" si="27"/>
        <v>1.6800099353019972E-3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39">
        <f t="shared" si="26"/>
        <v>248.27048917777489</v>
      </c>
      <c r="F230" s="39">
        <f t="shared" si="30"/>
        <v>0.41926701216901235</v>
      </c>
      <c r="G230" s="39">
        <f t="shared" si="27"/>
        <v>1.6887509005099469E-3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39">
        <f t="shared" si="26"/>
        <v>248.05881979411149</v>
      </c>
      <c r="F231" s="39">
        <f xml:space="preserve"> E231^2*SQRT(1/C231+1/B231)/(H$7*SQRT(11*49))</f>
        <v>0.41272916692214817</v>
      </c>
      <c r="G231" s="39">
        <f t="shared" si="27"/>
        <v>1.6638358888618147E-3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39">
        <f t="shared" si="26"/>
        <v>247.86745232236632</v>
      </c>
      <c r="F232" s="39">
        <f t="shared" ref="F232:F240" si="31" xml:space="preserve"> E232^2*SQRT(1/C232+1/B232)/(H$7*SQRT(11*49))</f>
        <v>0.4151507433597792</v>
      </c>
      <c r="G232" s="39">
        <f t="shared" si="27"/>
        <v>1.67489010545786E-3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39">
        <f t="shared" si="26"/>
        <v>247.60126646723694</v>
      </c>
      <c r="F233" s="39">
        <f t="shared" si="31"/>
        <v>0.41687655991482397</v>
      </c>
      <c r="G233" s="39">
        <f t="shared" si="27"/>
        <v>1.683660854658778E-3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39">
        <f t="shared" si="26"/>
        <v>247.40252213162555</v>
      </c>
      <c r="F234" s="39">
        <f t="shared" si="31"/>
        <v>0.41893858368126802</v>
      </c>
      <c r="G234" s="39">
        <f t="shared" si="27"/>
        <v>1.6933480712794842E-3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5">
        <f t="shared" si="26"/>
        <v>247.20116408126668</v>
      </c>
      <c r="F235" s="45">
        <f t="shared" si="31"/>
        <v>0.42069508608971723</v>
      </c>
      <c r="G235" s="45">
        <f t="shared" si="27"/>
        <v>1.7018329491013842E-3</v>
      </c>
      <c r="H235" s="46"/>
      <c r="I235" s="37"/>
      <c r="J235" s="38"/>
      <c r="K235" s="25"/>
      <c r="L235" s="25"/>
      <c r="M235" s="22"/>
      <c r="N235" s="22"/>
      <c r="P235" s="2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39">
        <f t="shared" si="26"/>
        <v>247.00101880229604</v>
      </c>
      <c r="F236" s="39">
        <f t="shared" si="31"/>
        <v>0.42260405209017093</v>
      </c>
      <c r="G236" s="39">
        <f t="shared" si="27"/>
        <v>1.7109405221863909E-3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39">
        <f t="shared" si="26"/>
        <v>246.81545510823381</v>
      </c>
      <c r="F237" s="39">
        <f t="shared" si="31"/>
        <v>0.42456611636240349</v>
      </c>
      <c r="G237" s="39">
        <f t="shared" si="27"/>
        <v>1.7201763810788197E-3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39">
        <f t="shared" si="26"/>
        <v>246.62254028964759</v>
      </c>
      <c r="F238" s="39">
        <f t="shared" si="31"/>
        <v>0.42713439789754593</v>
      </c>
      <c r="G238" s="39">
        <f t="shared" si="27"/>
        <v>1.7319357646543374E-3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39">
        <f t="shared" si="26"/>
        <v>246.44894028640726</v>
      </c>
      <c r="F239" s="39">
        <f t="shared" si="31"/>
        <v>0.42894213757300248</v>
      </c>
      <c r="G239" s="39">
        <f t="shared" si="27"/>
        <v>1.7404908987415943E-3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39">
        <f t="shared" si="26"/>
        <v>246.20134333855589</v>
      </c>
      <c r="F240" s="39">
        <f t="shared" si="31"/>
        <v>0.43055749999870252</v>
      </c>
      <c r="G240" s="39">
        <f t="shared" si="27"/>
        <v>1.7488023995329512E-3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39">
        <f t="shared" si="26"/>
        <v>245.91375952405912</v>
      </c>
      <c r="F241" s="39">
        <f xml:space="preserve"> E241^2*SQRT(1/C241+1/B241)/(H$7*SQRT(11*51))</f>
        <v>0.42320709761582376</v>
      </c>
      <c r="G241" s="39">
        <f t="shared" si="27"/>
        <v>1.7209573731656893E-3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39">
        <f t="shared" si="26"/>
        <v>245.61704454104873</v>
      </c>
      <c r="F242" s="39">
        <f t="shared" ref="F242:F250" si="32" xml:space="preserve"> E242^2*SQRT(1/C242+1/B242)/(H$7*SQRT(11*51))</f>
        <v>0.42501981296899932</v>
      </c>
      <c r="G242" s="39">
        <f t="shared" si="27"/>
        <v>1.7304166075411266E-3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39">
        <f t="shared" si="26"/>
        <v>245.31246009040672</v>
      </c>
      <c r="F243" s="39">
        <f t="shared" si="32"/>
        <v>0.42724155357011112</v>
      </c>
      <c r="G243" s="39">
        <f t="shared" si="27"/>
        <v>1.741621902991217E-3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39">
        <f t="shared" si="26"/>
        <v>245.10804925867393</v>
      </c>
      <c r="F244" s="39">
        <f t="shared" si="32"/>
        <v>0.42894279341345148</v>
      </c>
      <c r="G244" s="39">
        <f t="shared" si="27"/>
        <v>1.7500151248022386E-3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39">
        <f t="shared" si="26"/>
        <v>244.88803860817106</v>
      </c>
      <c r="F245" s="39">
        <f t="shared" si="32"/>
        <v>0.43191259961880518</v>
      </c>
      <c r="G245" s="39">
        <f t="shared" si="27"/>
        <v>1.7637145614526303E-3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39">
        <f t="shared" si="26"/>
        <v>244.6691482241045</v>
      </c>
      <c r="F246" s="39">
        <f t="shared" si="32"/>
        <v>0.43400885454093607</v>
      </c>
      <c r="G246" s="39">
        <f t="shared" si="27"/>
        <v>1.7738601605111488E-3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39">
        <f t="shared" si="26"/>
        <v>244.46095956427988</v>
      </c>
      <c r="F247" s="39">
        <f t="shared" si="32"/>
        <v>0.43621253987406888</v>
      </c>
      <c r="G247" s="39">
        <f t="shared" si="27"/>
        <v>1.7843852885612553E-3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39">
        <f t="shared" si="26"/>
        <v>244.24857615763349</v>
      </c>
      <c r="F248" s="39">
        <f t="shared" si="32"/>
        <v>0.43839132227005972</v>
      </c>
      <c r="G248" s="39">
        <f t="shared" si="27"/>
        <v>1.7948572276922101E-3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39">
        <f t="shared" si="26"/>
        <v>244.12308221751712</v>
      </c>
      <c r="F249" s="39">
        <f t="shared" si="32"/>
        <v>0.44023926253477036</v>
      </c>
      <c r="G249" s="39">
        <f t="shared" si="27"/>
        <v>1.8033495994553719E-3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39">
        <f t="shared" si="26"/>
        <v>243.96625307812215</v>
      </c>
      <c r="F250" s="39">
        <f t="shared" si="32"/>
        <v>0.44236459941917172</v>
      </c>
      <c r="G250" s="39">
        <f t="shared" si="27"/>
        <v>1.8132204509347407E-3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39">
        <f t="shared" si="26"/>
        <v>243.90439526477977</v>
      </c>
      <c r="F251" s="39">
        <f xml:space="preserve"> E251^2*SQRT(1/C251+1/B251)/(H$7*SQRT(11*53))</f>
        <v>0.43581335664484611</v>
      </c>
      <c r="G251" s="39">
        <f t="shared" si="27"/>
        <v>1.7868204308976565E-3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39">
        <f t="shared" si="26"/>
        <v>243.87059707087968</v>
      </c>
      <c r="F252" s="39">
        <f t="shared" ref="F252:F260" si="33" xml:space="preserve"> E252^2*SQRT(1/C252+1/B252)/(H$7*SQRT(11*53))</f>
        <v>0.43820382149269593</v>
      </c>
      <c r="G252" s="39">
        <f t="shared" si="27"/>
        <v>1.7968702531422202E-3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39">
        <f t="shared" si="26"/>
        <v>243.87329253938847</v>
      </c>
      <c r="F253" s="39">
        <f t="shared" si="33"/>
        <v>0.44123494561533977</v>
      </c>
      <c r="G253" s="39">
        <f t="shared" si="27"/>
        <v>1.8092794869863621E-3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39">
        <f t="shared" si="26"/>
        <v>243.85850590161172</v>
      </c>
      <c r="F254" s="39">
        <f t="shared" si="33"/>
        <v>0.44336248248474153</v>
      </c>
      <c r="G254" s="39">
        <f t="shared" si="27"/>
        <v>1.8181136673724337E-3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39">
        <f t="shared" si="26"/>
        <v>243.77266935568113</v>
      </c>
      <c r="F255" s="39">
        <f t="shared" si="33"/>
        <v>0.44570496727565834</v>
      </c>
      <c r="G255" s="39">
        <f t="shared" si="27"/>
        <v>1.8283631567628448E-3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39">
        <f t="shared" si="26"/>
        <v>243.70523462639525</v>
      </c>
      <c r="F256" s="39">
        <f t="shared" si="33"/>
        <v>0.44799282748775143</v>
      </c>
      <c r="G256" s="39">
        <f t="shared" si="27"/>
        <v>1.8382568933102029E-3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39">
        <f t="shared" si="26"/>
        <v>243.63808183722483</v>
      </c>
      <c r="F257" s="39">
        <f t="shared" si="33"/>
        <v>0.45034046741580408</v>
      </c>
      <c r="G257" s="39">
        <f t="shared" si="27"/>
        <v>1.8483993307609342E-3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39">
        <f t="shared" si="26"/>
        <v>243.52304512550842</v>
      </c>
      <c r="F258" s="39">
        <f t="shared" si="33"/>
        <v>0.45250484263570129</v>
      </c>
      <c r="G258" s="39">
        <f t="shared" si="27"/>
        <v>1.8581602509219878E-3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39">
        <f t="shared" ref="E259:E322" si="34" xml:space="preserve"> H$7/(LN(D259)-H$4)</f>
        <v>243.39981631701241</v>
      </c>
      <c r="F259" s="39">
        <f t="shared" si="33"/>
        <v>0.45520743665277641</v>
      </c>
      <c r="G259" s="39">
        <f t="shared" si="27"/>
        <v>1.870204520039154E-3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39">
        <f t="shared" si="34"/>
        <v>243.14707723239059</v>
      </c>
      <c r="F260" s="39">
        <f t="shared" si="33"/>
        <v>0.45743004924973357</v>
      </c>
      <c r="G260" s="39">
        <f t="shared" ref="G260:G323" si="35" xml:space="preserve"> F260/E260</f>
        <v>1.8812895242517746E-3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39">
        <f t="shared" si="34"/>
        <v>242.85344168409108</v>
      </c>
      <c r="F261" s="39">
        <f xml:space="preserve"> E261^2*SQRT(1/C261+1/B261)/(H$7*SQRT(11*55))</f>
        <v>0.45031038444293392</v>
      </c>
      <c r="G261" s="39">
        <f t="shared" si="35"/>
        <v>1.8542474890214126E-3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39">
        <f t="shared" si="34"/>
        <v>242.53404012215702</v>
      </c>
      <c r="F262" s="39">
        <f t="shared" ref="F262:F270" si="36" xml:space="preserve"> E262^2*SQRT(1/C262+1/B262)/(H$7*SQRT(11*55))</f>
        <v>0.45173651427514933</v>
      </c>
      <c r="G262" s="39">
        <f t="shared" si="35"/>
        <v>1.862569534765608E-3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39">
        <f t="shared" si="34"/>
        <v>242.23535031746496</v>
      </c>
      <c r="F263" s="39">
        <f t="shared" si="36"/>
        <v>0.45371745533955599</v>
      </c>
      <c r="G263" s="39">
        <f t="shared" si="35"/>
        <v>1.873043941542513E-3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39">
        <f t="shared" si="34"/>
        <v>241.94020642656014</v>
      </c>
      <c r="F264" s="39">
        <f t="shared" si="36"/>
        <v>0.45581122451019956</v>
      </c>
      <c r="G264" s="39">
        <f t="shared" si="35"/>
        <v>1.8839829528233415E-3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39">
        <f t="shared" si="34"/>
        <v>241.6806176680636</v>
      </c>
      <c r="F265" s="39">
        <f t="shared" si="36"/>
        <v>0.45854342786832925</v>
      </c>
      <c r="G265" s="39">
        <f t="shared" si="35"/>
        <v>1.8973115522988111E-3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39">
        <f t="shared" si="34"/>
        <v>241.43457290554318</v>
      </c>
      <c r="F266" s="39">
        <f t="shared" si="36"/>
        <v>0.46111173874937178</v>
      </c>
      <c r="G266" s="39">
        <f t="shared" si="35"/>
        <v>1.9098828026165634E-3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39">
        <f t="shared" si="34"/>
        <v>241.14835608697226</v>
      </c>
      <c r="F267" s="39">
        <f t="shared" si="36"/>
        <v>0.46295886282612997</v>
      </c>
      <c r="G267" s="39">
        <f t="shared" si="35"/>
        <v>1.9198093254227278E-3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39">
        <f t="shared" si="34"/>
        <v>240.76281508422468</v>
      </c>
      <c r="F268" s="39">
        <f t="shared" si="36"/>
        <v>0.46389765318169429</v>
      </c>
      <c r="G268" s="39">
        <f t="shared" si="35"/>
        <v>1.9267828091286091E-3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39">
        <f t="shared" si="34"/>
        <v>240.3882375868848</v>
      </c>
      <c r="F269" s="39">
        <f t="shared" si="36"/>
        <v>0.46493175183854574</v>
      </c>
      <c r="G269" s="39">
        <f t="shared" si="35"/>
        <v>1.9340869441272183E-3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39">
        <f t="shared" si="34"/>
        <v>240.02779238955429</v>
      </c>
      <c r="F270" s="39">
        <f t="shared" si="36"/>
        <v>0.46607205009861802</v>
      </c>
      <c r="G270" s="39">
        <f t="shared" si="35"/>
        <v>1.9417420185334376E-3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39">
        <f t="shared" si="34"/>
        <v>239.72638676116671</v>
      </c>
      <c r="F271" s="39">
        <f xml:space="preserve"> E271^2*SQRT(1/C271+1/B271)/(H$7*SQRT(11*57))</f>
        <v>0.45925719062138037</v>
      </c>
      <c r="G271" s="39">
        <f t="shared" si="35"/>
        <v>1.9157556947576515E-3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39">
        <f t="shared" si="34"/>
        <v>239.47716941532116</v>
      </c>
      <c r="F272" s="39">
        <f t="shared" ref="F272:F280" si="37" xml:space="preserve"> E272^2*SQRT(1/C272+1/B272)/(H$7*SQRT(11*57))</f>
        <v>0.46161362550239515</v>
      </c>
      <c r="G272" s="39">
        <f t="shared" si="35"/>
        <v>1.9275892838946436E-3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39">
        <f t="shared" si="34"/>
        <v>239.20881063858138</v>
      </c>
      <c r="F273" s="39">
        <f t="shared" si="37"/>
        <v>0.46434697326855839</v>
      </c>
      <c r="G273" s="39">
        <f t="shared" si="35"/>
        <v>1.941178387321763E-3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39">
        <f t="shared" si="34"/>
        <v>238.89752453557603</v>
      </c>
      <c r="F274" s="39">
        <f t="shared" si="37"/>
        <v>0.46626414734471022</v>
      </c>
      <c r="G274" s="39">
        <f t="shared" si="35"/>
        <v>1.9517328538717249E-3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39">
        <f t="shared" si="34"/>
        <v>238.60267566012851</v>
      </c>
      <c r="F275" s="39">
        <f t="shared" si="37"/>
        <v>0.46813561200398424</v>
      </c>
      <c r="G275" s="39">
        <f t="shared" si="35"/>
        <v>1.9619881072532818E-3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39">
        <f t="shared" si="34"/>
        <v>238.30044439355598</v>
      </c>
      <c r="F276" s="39">
        <f t="shared" si="37"/>
        <v>0.47027463746252041</v>
      </c>
      <c r="G276" s="39">
        <f t="shared" si="35"/>
        <v>1.9734526247288751E-3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39">
        <f t="shared" si="34"/>
        <v>237.97913229787989</v>
      </c>
      <c r="F277" s="39">
        <f t="shared" si="37"/>
        <v>0.47175158122846744</v>
      </c>
      <c r="G277" s="39">
        <f t="shared" si="35"/>
        <v>1.9823233099193469E-3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39">
        <f t="shared" si="34"/>
        <v>237.68895821113705</v>
      </c>
      <c r="F278" s="39">
        <f t="shared" si="37"/>
        <v>0.47365262863014862</v>
      </c>
      <c r="G278" s="39">
        <f t="shared" si="35"/>
        <v>1.9927414053849614E-3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39">
        <f t="shared" si="34"/>
        <v>237.51164142500951</v>
      </c>
      <c r="F279" s="39">
        <f t="shared" si="37"/>
        <v>0.47599460036577068</v>
      </c>
      <c r="G279" s="39">
        <f t="shared" si="35"/>
        <v>2.0040895575051563E-3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39">
        <f t="shared" si="34"/>
        <v>237.36665767388507</v>
      </c>
      <c r="F280" s="39">
        <f t="shared" si="37"/>
        <v>0.47765506831750587</v>
      </c>
      <c r="G280" s="39">
        <f t="shared" si="35"/>
        <v>2.0123090285652078E-3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39">
        <f t="shared" si="34"/>
        <v>237.24783121717155</v>
      </c>
      <c r="F281" s="39">
        <f xml:space="preserve"> E281^2*SQRT(1/C281+1/B281)/(H$7*SQRT(11*59))</f>
        <v>0.47149964457755794</v>
      </c>
      <c r="G281" s="39">
        <f t="shared" si="35"/>
        <v>1.9873717797907172E-3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39">
        <f t="shared" si="34"/>
        <v>237.15120818528476</v>
      </c>
      <c r="F282" s="39">
        <f t="shared" ref="F282:F290" si="38" xml:space="preserve"> E282^2*SQRT(1/C282+1/B282)/(H$7*SQRT(11*59))</f>
        <v>0.47438672859595216</v>
      </c>
      <c r="G282" s="39">
        <f t="shared" si="35"/>
        <v>2.0003555209607738E-3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39">
        <f t="shared" si="34"/>
        <v>237.01777008902434</v>
      </c>
      <c r="F283" s="39">
        <f t="shared" si="38"/>
        <v>0.47682597577313446</v>
      </c>
      <c r="G283" s="39">
        <f t="shared" si="35"/>
        <v>2.0117731071136046E-3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39">
        <f t="shared" si="34"/>
        <v>236.88577967100017</v>
      </c>
      <c r="F284" s="39">
        <f t="shared" si="38"/>
        <v>0.47874809037088017</v>
      </c>
      <c r="G284" s="39">
        <f t="shared" si="35"/>
        <v>2.021008145933418E-3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39">
        <f t="shared" si="34"/>
        <v>236.80052829434388</v>
      </c>
      <c r="F285" s="39">
        <f t="shared" si="38"/>
        <v>0.48084487783102559</v>
      </c>
      <c r="G285" s="39">
        <f t="shared" si="35"/>
        <v>2.0305903930811072E-3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39">
        <f t="shared" si="34"/>
        <v>236.64679371243099</v>
      </c>
      <c r="F286" s="39">
        <f t="shared" si="38"/>
        <v>0.48287085807096836</v>
      </c>
      <c r="G286" s="39">
        <f t="shared" si="35"/>
        <v>2.0404707390954324E-3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39">
        <f t="shared" si="34"/>
        <v>236.47795625407227</v>
      </c>
      <c r="F287" s="39">
        <f t="shared" si="38"/>
        <v>0.48506246733685909</v>
      </c>
      <c r="G287" s="39">
        <f t="shared" si="35"/>
        <v>2.0511952784965175E-3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39">
        <f t="shared" si="34"/>
        <v>236.33745327197039</v>
      </c>
      <c r="F288" s="39">
        <f t="shared" si="38"/>
        <v>0.48741742255422305</v>
      </c>
      <c r="G288" s="39">
        <f t="shared" si="35"/>
        <v>2.0623790931406753E-3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39">
        <f t="shared" si="34"/>
        <v>236.20589485226841</v>
      </c>
      <c r="F289" s="39">
        <f t="shared" si="38"/>
        <v>0.4902059736032468</v>
      </c>
      <c r="G289" s="39">
        <f t="shared" si="35"/>
        <v>2.0753333607945691E-3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39">
        <f t="shared" si="34"/>
        <v>236.02471798802307</v>
      </c>
      <c r="F290" s="39">
        <f t="shared" si="38"/>
        <v>0.49217192957186318</v>
      </c>
      <c r="G290" s="39">
        <f t="shared" si="35"/>
        <v>2.085255873907402E-3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39">
        <f t="shared" si="34"/>
        <v>235.78849869625216</v>
      </c>
      <c r="F291" s="39">
        <f xml:space="preserve"> E291^2*SQRT(1/C291+1/B291)/(H$7*SQRT(11*61))</f>
        <v>0.4859201082773531</v>
      </c>
      <c r="G291" s="39">
        <f t="shared" si="35"/>
        <v>2.0608304093039155E-3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39">
        <f t="shared" si="34"/>
        <v>235.5716967530457</v>
      </c>
      <c r="F292" s="39">
        <f t="shared" ref="F292:F300" si="39" xml:space="preserve"> E292^2*SQRT(1/C292+1/B292)/(H$7*SQRT(11*61))</f>
        <v>0.48812753949409138</v>
      </c>
      <c r="G292" s="39">
        <f t="shared" si="35"/>
        <v>2.0720975661426967E-3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39">
        <f t="shared" si="34"/>
        <v>235.32089231898223</v>
      </c>
      <c r="F293" s="39">
        <f t="shared" si="39"/>
        <v>0.4901629325978844</v>
      </c>
      <c r="G293" s="39">
        <f t="shared" si="35"/>
        <v>2.0829554391348245E-3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39">
        <f t="shared" si="34"/>
        <v>235.11446799501644</v>
      </c>
      <c r="F294" s="39">
        <f t="shared" si="39"/>
        <v>0.49194178846507652</v>
      </c>
      <c r="G294" s="39">
        <f t="shared" si="35"/>
        <v>2.092350133363566E-3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39">
        <f t="shared" si="34"/>
        <v>234.91294771393262</v>
      </c>
      <c r="F295" s="39">
        <f t="shared" si="39"/>
        <v>0.49428568814381735</v>
      </c>
      <c r="G295" s="39">
        <f t="shared" si="35"/>
        <v>2.1041227950778525E-3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39">
        <f t="shared" si="34"/>
        <v>234.66519057379548</v>
      </c>
      <c r="F296" s="39">
        <f t="shared" si="39"/>
        <v>0.4968390453273982</v>
      </c>
      <c r="G296" s="39">
        <f t="shared" si="35"/>
        <v>2.1172251585867678E-3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39">
        <f t="shared" si="34"/>
        <v>234.45129313135817</v>
      </c>
      <c r="F297" s="39">
        <f t="shared" si="39"/>
        <v>0.49832916970300778</v>
      </c>
      <c r="G297" s="39">
        <f t="shared" si="35"/>
        <v>2.125512566159336E-3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39">
        <f t="shared" si="34"/>
        <v>234.24763602982406</v>
      </c>
      <c r="F298" s="39">
        <f t="shared" si="39"/>
        <v>0.50108915984694757</v>
      </c>
      <c r="G298" s="39">
        <f t="shared" si="35"/>
        <v>2.1391428675214021E-3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39">
        <f t="shared" si="34"/>
        <v>234.08001796360881</v>
      </c>
      <c r="F299" s="39">
        <f t="shared" si="39"/>
        <v>0.50299469919131756</v>
      </c>
      <c r="G299" s="39">
        <f t="shared" si="35"/>
        <v>2.1488151939116629E-3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39">
        <f t="shared" si="34"/>
        <v>233.89541970606206</v>
      </c>
      <c r="F300" s="39">
        <f t="shared" si="39"/>
        <v>0.50538377385668898</v>
      </c>
      <c r="G300" s="39">
        <f t="shared" si="35"/>
        <v>2.1607253980937642E-3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5">
        <f t="shared" si="34"/>
        <v>233.72201143776991</v>
      </c>
      <c r="F301" s="45">
        <f xml:space="preserve"> E301^2*SQRT(1/C301+1/B301)/(H$7*SQRT(11*63))</f>
        <v>0.49936369181077556</v>
      </c>
      <c r="G301" s="45">
        <f t="shared" si="35"/>
        <v>2.1365710860473857E-3</v>
      </c>
      <c r="H301" s="46"/>
      <c r="I301" s="37"/>
      <c r="J301" s="38"/>
      <c r="K301" s="25"/>
      <c r="L301" s="25"/>
      <c r="M301" s="22"/>
      <c r="N301" s="22"/>
      <c r="P301" s="2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39">
        <f t="shared" si="34"/>
        <v>233.5919224866249</v>
      </c>
      <c r="F302" s="39">
        <f t="shared" ref="F302:F310" si="40" xml:space="preserve"> E302^2*SQRT(1/C302+1/B302)/(H$7*SQRT(11*63))</f>
        <v>0.50147133954809209</v>
      </c>
      <c r="G302" s="39">
        <f t="shared" si="35"/>
        <v>2.1467837338288338E-3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39">
        <f t="shared" si="34"/>
        <v>233.41398483736654</v>
      </c>
      <c r="F303" s="39">
        <f t="shared" si="40"/>
        <v>0.50400889824092587</v>
      </c>
      <c r="G303" s="39">
        <f t="shared" si="35"/>
        <v>2.1592917776203468E-3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39">
        <f t="shared" si="34"/>
        <v>233.25068571275557</v>
      </c>
      <c r="F304" s="39">
        <f t="shared" si="40"/>
        <v>0.50548494588569159</v>
      </c>
      <c r="G304" s="39">
        <f t="shared" si="35"/>
        <v>2.1671316606896845E-3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39">
        <f t="shared" si="34"/>
        <v>233.03751877084616</v>
      </c>
      <c r="F305" s="39">
        <f t="shared" si="40"/>
        <v>0.50756758260571555</v>
      </c>
      <c r="G305" s="39">
        <f t="shared" si="35"/>
        <v>2.1780509219411328E-3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39">
        <f t="shared" si="34"/>
        <v>232.81766229507841</v>
      </c>
      <c r="F306" s="39">
        <f t="shared" si="40"/>
        <v>0.50952724009655603</v>
      </c>
      <c r="G306" s="39">
        <f t="shared" si="35"/>
        <v>2.1885248527698455E-3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39">
        <f t="shared" si="34"/>
        <v>232.60797289491734</v>
      </c>
      <c r="F307" s="39">
        <f t="shared" si="40"/>
        <v>0.51156871346530519</v>
      </c>
      <c r="G307" s="39">
        <f t="shared" si="35"/>
        <v>2.1992741998418551E-3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39">
        <f t="shared" si="34"/>
        <v>232.34541920341564</v>
      </c>
      <c r="F308" s="39">
        <f t="shared" si="40"/>
        <v>0.51398136193758026</v>
      </c>
      <c r="G308" s="39">
        <f t="shared" si="35"/>
        <v>2.2121432981107997E-3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39">
        <f t="shared" si="34"/>
        <v>232.13347602401836</v>
      </c>
      <c r="F309" s="39">
        <f t="shared" si="40"/>
        <v>0.51616881185205554</v>
      </c>
      <c r="G309" s="39">
        <f t="shared" si="35"/>
        <v>2.2235862775718254E-3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39">
        <f t="shared" si="34"/>
        <v>231.87687109120782</v>
      </c>
      <c r="F310" s="39">
        <f t="shared" si="40"/>
        <v>0.51855029120366058</v>
      </c>
      <c r="G310" s="39">
        <f t="shared" si="35"/>
        <v>2.2363174419396531E-3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39">
        <f t="shared" si="34"/>
        <v>231.61486003195276</v>
      </c>
      <c r="F311" s="39">
        <f xml:space="preserve"> E311^2*SQRT(1/C311+1/B311)/(H$7*SQRT(11*65))</f>
        <v>0.5123108508668085</v>
      </c>
      <c r="G311" s="39">
        <f t="shared" si="35"/>
        <v>2.2119083844453326E-3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39">
        <f t="shared" si="34"/>
        <v>231.34789948706421</v>
      </c>
      <c r="F312" s="39">
        <f t="shared" ref="F312:F320" si="41" xml:space="preserve"> E312^2*SQRT(1/C312+1/B312)/(H$7*SQRT(11*65))</f>
        <v>0.51438647107552216</v>
      </c>
      <c r="G312" s="39">
        <f t="shared" si="35"/>
        <v>2.2234326406939519E-3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39">
        <f t="shared" si="34"/>
        <v>231.07891476994612</v>
      </c>
      <c r="F313" s="39">
        <f t="shared" si="41"/>
        <v>0.51715635078595923</v>
      </c>
      <c r="G313" s="39">
        <f t="shared" si="35"/>
        <v>2.2380075278647621E-3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39">
        <f t="shared" si="34"/>
        <v>230.84195307249846</v>
      </c>
      <c r="F314" s="39">
        <f t="shared" si="41"/>
        <v>0.51816207420090721</v>
      </c>
      <c r="G314" s="39">
        <f t="shared" si="35"/>
        <v>2.2446616280281284E-3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39">
        <f t="shared" si="34"/>
        <v>230.57675961624827</v>
      </c>
      <c r="F315" s="39">
        <f t="shared" si="41"/>
        <v>0.52014361145492516</v>
      </c>
      <c r="G315" s="39">
        <f t="shared" si="35"/>
        <v>2.255837111773999E-3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39">
        <f t="shared" si="34"/>
        <v>230.3523169592012</v>
      </c>
      <c r="F316" s="39">
        <f t="shared" si="41"/>
        <v>0.52252454590892772</v>
      </c>
      <c r="G316" s="39">
        <f t="shared" si="35"/>
        <v>2.2683711316933467E-3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39">
        <f t="shared" si="34"/>
        <v>230.15270518114943</v>
      </c>
      <c r="F317" s="39">
        <f t="shared" si="41"/>
        <v>0.52475369426217755</v>
      </c>
      <c r="G317" s="39">
        <f t="shared" si="35"/>
        <v>2.2800240120973269E-3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39">
        <f t="shared" si="34"/>
        <v>229.95484821041325</v>
      </c>
      <c r="F318" s="39">
        <f t="shared" si="41"/>
        <v>0.52645711457746458</v>
      </c>
      <c r="G318" s="39">
        <f t="shared" si="35"/>
        <v>2.289393412117782E-3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39">
        <f t="shared" si="34"/>
        <v>229.81779303755275</v>
      </c>
      <c r="F319" s="39">
        <f t="shared" si="41"/>
        <v>0.52856317138963582</v>
      </c>
      <c r="G319" s="39">
        <f t="shared" si="35"/>
        <v>2.2999227536018825E-3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39">
        <f t="shared" si="34"/>
        <v>229.64239474780771</v>
      </c>
      <c r="F320" s="39">
        <f t="shared" si="41"/>
        <v>0.53135292958198865</v>
      </c>
      <c r="G320" s="39">
        <f t="shared" si="35"/>
        <v>2.3138276804921761E-3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39">
        <f t="shared" si="34"/>
        <v>229.51049652553692</v>
      </c>
      <c r="F321" s="39">
        <f xml:space="preserve"> E321^2*SQRT(1/C321+1/B321)/(H$7*SQRT(11*67))</f>
        <v>0.52512326539287546</v>
      </c>
      <c r="G321" s="39">
        <f t="shared" si="35"/>
        <v>2.2880141577073651E-3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39">
        <f t="shared" si="34"/>
        <v>229.41751792540103</v>
      </c>
      <c r="F322" s="39">
        <f t="shared" ref="F322:F330" si="42" xml:space="preserve"> E322^2*SQRT(1/C322+1/B322)/(H$7*SQRT(11*67))</f>
        <v>0.52763485958242418</v>
      </c>
      <c r="G322" s="39">
        <f t="shared" si="35"/>
        <v>2.2998891468871767E-3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39">
        <f t="shared" ref="E323:E386" si="43" xml:space="preserve"> H$7/(LN(D323)-H$4)</f>
        <v>229.28504137905355</v>
      </c>
      <c r="F323" s="39">
        <f t="shared" si="42"/>
        <v>0.52993342015003775</v>
      </c>
      <c r="G323" s="39">
        <f t="shared" si="35"/>
        <v>2.3112428833678379E-3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39">
        <f t="shared" si="43"/>
        <v>229.11726535695027</v>
      </c>
      <c r="F324" s="39">
        <f t="shared" si="42"/>
        <v>0.53172604775727728</v>
      </c>
      <c r="G324" s="39">
        <f t="shared" ref="G324:G387" si="44" xml:space="preserve"> F324/E324</f>
        <v>2.3207594020855722E-3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39">
        <f t="shared" si="43"/>
        <v>228.93084688565432</v>
      </c>
      <c r="F325" s="39">
        <f t="shared" si="42"/>
        <v>0.53380068995398389</v>
      </c>
      <c r="G325" s="39">
        <f t="shared" si="44"/>
        <v>2.3317115068403386E-3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39">
        <f t="shared" si="43"/>
        <v>228.85449706040669</v>
      </c>
      <c r="F326" s="39">
        <f t="shared" si="42"/>
        <v>0.53629320138598569</v>
      </c>
      <c r="G326" s="39">
        <f t="shared" si="44"/>
        <v>2.3433806557204328E-3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39">
        <f t="shared" si="43"/>
        <v>228.76643135204205</v>
      </c>
      <c r="F327" s="39">
        <f t="shared" si="42"/>
        <v>0.5385005676699578</v>
      </c>
      <c r="G327" s="39">
        <f t="shared" si="44"/>
        <v>2.3539317568899557E-3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39">
        <f t="shared" si="43"/>
        <v>228.66296971394686</v>
      </c>
      <c r="F328" s="39">
        <f t="shared" si="42"/>
        <v>0.54193157640968181</v>
      </c>
      <c r="G328" s="39">
        <f t="shared" si="44"/>
        <v>2.3700014789785518E-3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39">
        <f t="shared" si="43"/>
        <v>228.55503707036826</v>
      </c>
      <c r="F329" s="39">
        <f t="shared" si="42"/>
        <v>0.54500211107861607</v>
      </c>
      <c r="G329" s="39">
        <f t="shared" si="44"/>
        <v>2.3845552391427677E-3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39">
        <f t="shared" si="43"/>
        <v>228.4102196824893</v>
      </c>
      <c r="F330" s="39">
        <f t="shared" si="42"/>
        <v>0.5476243486482093</v>
      </c>
      <c r="G330" s="39">
        <f t="shared" si="44"/>
        <v>2.3975474889409779E-3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39">
        <f t="shared" si="43"/>
        <v>228.30219409472627</v>
      </c>
      <c r="F331" s="39">
        <f xml:space="preserve"> E331^2*SQRT(1/C331+1/B331)/(H$7*SQRT(11*69))</f>
        <v>0.54039372101689598</v>
      </c>
      <c r="G331" s="39">
        <f t="shared" si="44"/>
        <v>2.3670106332516361E-3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39">
        <f t="shared" si="43"/>
        <v>228.2023417412764</v>
      </c>
      <c r="F332" s="39">
        <f t="shared" ref="F332:F340" si="45" xml:space="preserve"> E332^2*SQRT(1/C332+1/B332)/(H$7*SQRT(11*69))</f>
        <v>0.54345257827865989</v>
      </c>
      <c r="G332" s="39">
        <f t="shared" si="44"/>
        <v>2.381450488771922E-3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39">
        <f t="shared" si="43"/>
        <v>228.10527951090472</v>
      </c>
      <c r="F333" s="39">
        <f t="shared" si="45"/>
        <v>0.54629474212559537</v>
      </c>
      <c r="G333" s="39">
        <f t="shared" si="44"/>
        <v>2.3949237093369396E-3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39">
        <f t="shared" si="43"/>
        <v>228.0658555026846</v>
      </c>
      <c r="F334" s="39">
        <f t="shared" si="45"/>
        <v>0.54955708345354315</v>
      </c>
      <c r="G334" s="39">
        <f t="shared" si="44"/>
        <v>2.4096420844858745E-3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39">
        <f t="shared" si="43"/>
        <v>228.06397246456024</v>
      </c>
      <c r="F335" s="39">
        <f t="shared" si="45"/>
        <v>0.55324358932094198</v>
      </c>
      <c r="G335" s="39">
        <f t="shared" si="44"/>
        <v>2.4258263299649957E-3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39">
        <f t="shared" si="43"/>
        <v>228.08367506694941</v>
      </c>
      <c r="F336" s="39">
        <f t="shared" si="45"/>
        <v>0.55574748320208911</v>
      </c>
      <c r="G336" s="39">
        <f t="shared" si="44"/>
        <v>2.4365947411140254E-3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39">
        <f t="shared" si="43"/>
        <v>228.09405405907114</v>
      </c>
      <c r="F337" s="39">
        <f t="shared" si="45"/>
        <v>0.55816579288361856</v>
      </c>
      <c r="G337" s="39">
        <f t="shared" si="44"/>
        <v>2.4470861162346055E-3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39">
        <f t="shared" si="43"/>
        <v>228.12531200233443</v>
      </c>
      <c r="F338" s="39">
        <f t="shared" si="45"/>
        <v>0.56116741710981155</v>
      </c>
      <c r="G338" s="39">
        <f t="shared" si="44"/>
        <v>2.4599086010414707E-3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39">
        <f t="shared" si="43"/>
        <v>228.13752908050049</v>
      </c>
      <c r="F339" s="39">
        <f t="shared" si="45"/>
        <v>0.56391937327104669</v>
      </c>
      <c r="G339" s="39">
        <f t="shared" si="44"/>
        <v>2.4718395765216798E-3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39">
        <f t="shared" si="43"/>
        <v>228.17027443936706</v>
      </c>
      <c r="F340" s="39">
        <f t="shared" si="45"/>
        <v>0.56681644743831594</v>
      </c>
      <c r="G340" s="39">
        <f t="shared" si="44"/>
        <v>2.4841818191744303E-3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39">
        <f t="shared" si="43"/>
        <v>228.19123218791077</v>
      </c>
      <c r="F341" s="39">
        <f xml:space="preserve"> E341^2*SQRT(1/C341+1/B341)/(H$7*SQRT(11*71))</f>
        <v>0.56137758212757616</v>
      </c>
      <c r="G341" s="39">
        <f t="shared" si="44"/>
        <v>2.4601189832977161E-3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39">
        <f t="shared" si="43"/>
        <v>228.19609535374948</v>
      </c>
      <c r="F342" s="39">
        <f t="shared" ref="F342:F350" si="46" xml:space="preserve"> E342^2*SQRT(1/C342+1/B342)/(H$7*SQRT(11*71))</f>
        <v>0.56341673420168725</v>
      </c>
      <c r="G342" s="39">
        <f t="shared" si="44"/>
        <v>2.4690025187691267E-3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39">
        <f t="shared" si="43"/>
        <v>228.11869124497795</v>
      </c>
      <c r="F343" s="39">
        <f t="shared" si="46"/>
        <v>0.56608928235511979</v>
      </c>
      <c r="G343" s="39">
        <f t="shared" si="44"/>
        <v>2.4815558920912506E-3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39">
        <f t="shared" si="43"/>
        <v>228.03304689097254</v>
      </c>
      <c r="F344" s="39">
        <f t="shared" si="46"/>
        <v>0.56953063426436623</v>
      </c>
      <c r="G344" s="39">
        <f t="shared" si="44"/>
        <v>2.4975793729435673E-3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39">
        <f t="shared" si="43"/>
        <v>227.91328914390778</v>
      </c>
      <c r="F345" s="39">
        <f t="shared" si="46"/>
        <v>0.57185506909989092</v>
      </c>
      <c r="G345" s="39">
        <f t="shared" si="44"/>
        <v>2.5090905021286991E-3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39">
        <f t="shared" si="43"/>
        <v>227.79737718801474</v>
      </c>
      <c r="F346" s="39">
        <f t="shared" si="46"/>
        <v>0.57514804061476621</v>
      </c>
      <c r="G346" s="39">
        <f t="shared" si="44"/>
        <v>2.5248229269122019E-3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39">
        <f t="shared" si="43"/>
        <v>227.66703493839083</v>
      </c>
      <c r="F347" s="39">
        <f t="shared" si="46"/>
        <v>0.57727778041702804</v>
      </c>
      <c r="G347" s="39">
        <f t="shared" si="44"/>
        <v>2.5356230451775582E-3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39">
        <f t="shared" si="43"/>
        <v>227.49373663509232</v>
      </c>
      <c r="F348" s="39">
        <f t="shared" si="46"/>
        <v>0.58014737064536503</v>
      </c>
      <c r="G348" s="39">
        <f t="shared" si="44"/>
        <v>2.5501685418967868E-3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39">
        <f t="shared" si="43"/>
        <v>227.32278992186741</v>
      </c>
      <c r="F349" s="39">
        <f t="shared" si="46"/>
        <v>0.58160871104465206</v>
      </c>
      <c r="G349" s="39">
        <f t="shared" si="44"/>
        <v>2.5585147500809553E-3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39">
        <f t="shared" si="43"/>
        <v>227.22959162895253</v>
      </c>
      <c r="F350" s="39">
        <f t="shared" si="46"/>
        <v>0.58492682962971831</v>
      </c>
      <c r="G350" s="39">
        <f t="shared" si="44"/>
        <v>2.5741666190416622E-3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39">
        <f t="shared" si="43"/>
        <v>227.05560002722882</v>
      </c>
      <c r="F351" s="39">
        <f xml:space="preserve"> E351^2*SQRT(1/C351+1/B351)/(H$7*SQRT(11*73))</f>
        <v>0.57836702590168099</v>
      </c>
      <c r="G351" s="39">
        <f t="shared" si="44"/>
        <v>2.5472484529442236E-3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39">
        <f t="shared" si="43"/>
        <v>226.97406228158772</v>
      </c>
      <c r="F352" s="39">
        <f t="shared" ref="F352:F360" si="47" xml:space="preserve"> E352^2*SQRT(1/C352+1/B352)/(H$7*SQRT(11*73))</f>
        <v>0.58093777830744375</v>
      </c>
      <c r="G352" s="39">
        <f t="shared" si="44"/>
        <v>2.5594897164360696E-3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39">
        <f t="shared" si="43"/>
        <v>226.86095581168095</v>
      </c>
      <c r="F353" s="39">
        <f t="shared" si="47"/>
        <v>0.58324318605009673</v>
      </c>
      <c r="G353" s="39">
        <f t="shared" si="44"/>
        <v>2.5709280116683079E-3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39">
        <f t="shared" si="43"/>
        <v>226.85199308608622</v>
      </c>
      <c r="F354" s="39">
        <f t="shared" si="47"/>
        <v>0.58607641853600145</v>
      </c>
      <c r="G354" s="39">
        <f t="shared" si="44"/>
        <v>2.583518930396155E-3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39">
        <f t="shared" si="43"/>
        <v>226.84027603461854</v>
      </c>
      <c r="F355" s="39">
        <f t="shared" si="47"/>
        <v>0.58809619607887476</v>
      </c>
      <c r="G355" s="39">
        <f t="shared" si="44"/>
        <v>2.5925563412254192E-3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39">
        <f t="shared" si="43"/>
        <v>226.84265848270314</v>
      </c>
      <c r="F356" s="39">
        <f t="shared" si="47"/>
        <v>0.59258362410561272</v>
      </c>
      <c r="G356" s="39">
        <f t="shared" si="44"/>
        <v>2.6123112295952811E-3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39">
        <f t="shared" si="43"/>
        <v>226.83981113039013</v>
      </c>
      <c r="F357" s="39">
        <f t="shared" si="47"/>
        <v>0.5947968840448028</v>
      </c>
      <c r="G357" s="39">
        <f t="shared" si="44"/>
        <v>2.6221009490389087E-3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39">
        <f t="shared" si="43"/>
        <v>226.79375154631242</v>
      </c>
      <c r="F358" s="39">
        <f t="shared" si="47"/>
        <v>0.59813200926796006</v>
      </c>
      <c r="G358" s="39">
        <f t="shared" si="44"/>
        <v>2.6373390148088736E-3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39">
        <f t="shared" si="43"/>
        <v>226.71631599798846</v>
      </c>
      <c r="F359" s="39">
        <f t="shared" si="47"/>
        <v>0.6000137911436193</v>
      </c>
      <c r="G359" s="39">
        <f t="shared" si="44"/>
        <v>2.6465399656059288E-3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39">
        <f t="shared" si="43"/>
        <v>226.59102933948697</v>
      </c>
      <c r="F360" s="39">
        <f t="shared" si="47"/>
        <v>0.60228931561512788</v>
      </c>
      <c r="G360" s="39">
        <f t="shared" si="44"/>
        <v>2.6580457195097339E-3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39">
        <f t="shared" si="43"/>
        <v>226.42648519738606</v>
      </c>
      <c r="F361" s="39">
        <f xml:space="preserve"> E361^2*SQRT(1/C361+1/B361)/(H$7*SQRT(11*75))</f>
        <v>0.59619263599992256</v>
      </c>
      <c r="G361" s="39">
        <f t="shared" si="44"/>
        <v>2.633051674499098E-3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39">
        <f t="shared" si="43"/>
        <v>226.34893578322908</v>
      </c>
      <c r="F362" s="39">
        <f t="shared" ref="F362:F370" si="48" xml:space="preserve"> E362^2*SQRT(1/C362+1/B362)/(H$7*SQRT(11*75))</f>
        <v>0.59892163966763301</v>
      </c>
      <c r="G362" s="39">
        <f t="shared" si="44"/>
        <v>2.6460104068755643E-3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39">
        <f t="shared" si="43"/>
        <v>226.18299806987307</v>
      </c>
      <c r="F363" s="39">
        <f t="shared" si="48"/>
        <v>0.60222629946517603</v>
      </c>
      <c r="G363" s="39">
        <f t="shared" si="44"/>
        <v>2.6625621934639608E-3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39">
        <f t="shared" si="43"/>
        <v>225.99085804629428</v>
      </c>
      <c r="F364" s="39">
        <f t="shared" si="48"/>
        <v>0.60465821555171728</v>
      </c>
      <c r="G364" s="39">
        <f t="shared" si="44"/>
        <v>2.6755870603750393E-3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39">
        <f t="shared" si="43"/>
        <v>225.78556039040834</v>
      </c>
      <c r="F365" s="39">
        <f t="shared" si="48"/>
        <v>0.60772722119148137</v>
      </c>
      <c r="G365" s="39">
        <f t="shared" si="44"/>
        <v>2.6916124314621957E-3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39">
        <f t="shared" si="43"/>
        <v>225.5668103482777</v>
      </c>
      <c r="F366" s="39">
        <f t="shared" si="48"/>
        <v>0.60977911184355593</v>
      </c>
      <c r="G366" s="39">
        <f t="shared" si="44"/>
        <v>2.7033192999539697E-3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39">
        <f t="shared" si="43"/>
        <v>225.37861836856058</v>
      </c>
      <c r="F367" s="39">
        <f t="shared" si="48"/>
        <v>0.6115531595820094</v>
      </c>
      <c r="G367" s="39">
        <f t="shared" si="44"/>
        <v>2.7134479925772703E-3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39">
        <f t="shared" si="43"/>
        <v>225.19628298743245</v>
      </c>
      <c r="F368" s="39">
        <f t="shared" si="48"/>
        <v>0.61435171475293437</v>
      </c>
      <c r="G368" s="39">
        <f t="shared" si="44"/>
        <v>2.7280721804241303E-3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39">
        <f t="shared" si="43"/>
        <v>225.07021917330732</v>
      </c>
      <c r="F369" s="39">
        <f t="shared" si="48"/>
        <v>0.61788845710480778</v>
      </c>
      <c r="G369" s="39">
        <f t="shared" si="44"/>
        <v>2.7453141485103577E-3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39">
        <f t="shared" si="43"/>
        <v>224.9927169609974</v>
      </c>
      <c r="F370" s="39">
        <f t="shared" si="48"/>
        <v>0.61965624996482815</v>
      </c>
      <c r="G370" s="39">
        <f t="shared" si="44"/>
        <v>2.7541169258036291E-3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39">
        <f t="shared" si="43"/>
        <v>224.93642890657281</v>
      </c>
      <c r="F371" s="39">
        <f xml:space="preserve"> E371^2*SQRT(1/C371+1/B371)/(H$7*SQRT(11*77))</f>
        <v>0.61381185814837946</v>
      </c>
      <c r="G371" s="39">
        <f t="shared" si="44"/>
        <v>2.7288236997988699E-3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39">
        <f t="shared" si="43"/>
        <v>224.88026089230766</v>
      </c>
      <c r="F372" s="39">
        <f t="shared" ref="F372:F380" si="49" xml:space="preserve"> E372^2*SQRT(1/C372+1/B372)/(H$7*SQRT(11*77))</f>
        <v>0.61618495792032457</v>
      </c>
      <c r="G372" s="39">
        <f t="shared" si="44"/>
        <v>2.7400580000901363E-3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39">
        <f t="shared" si="43"/>
        <v>224.80489313931525</v>
      </c>
      <c r="F373" s="39">
        <f t="shared" si="49"/>
        <v>0.61854493776015129</v>
      </c>
      <c r="G373" s="39">
        <f t="shared" si="44"/>
        <v>2.7514745303022781E-3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39">
        <f t="shared" si="43"/>
        <v>224.79430528935356</v>
      </c>
      <c r="F374" s="39">
        <f t="shared" si="49"/>
        <v>0.62166951205471332</v>
      </c>
      <c r="G374" s="39">
        <f t="shared" si="44"/>
        <v>2.7655038291762107E-3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39">
        <f t="shared" si="43"/>
        <v>224.8234508202745</v>
      </c>
      <c r="F375" s="39">
        <f t="shared" si="49"/>
        <v>0.62412479529188547</v>
      </c>
      <c r="G375" s="39">
        <f t="shared" si="44"/>
        <v>2.7760662556096756E-3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39">
        <f t="shared" si="43"/>
        <v>224.79252834593061</v>
      </c>
      <c r="F376" s="39">
        <f t="shared" si="49"/>
        <v>0.6274011068735722</v>
      </c>
      <c r="G376" s="39">
        <f t="shared" si="44"/>
        <v>2.7910229556565684E-3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39">
        <f t="shared" si="43"/>
        <v>224.78224663472389</v>
      </c>
      <c r="F377" s="39">
        <f t="shared" si="49"/>
        <v>0.63003782159421362</v>
      </c>
      <c r="G377" s="39">
        <f t="shared" si="44"/>
        <v>2.802880703555023E-3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39">
        <f t="shared" si="43"/>
        <v>224.75544434966119</v>
      </c>
      <c r="F378" s="39">
        <f t="shared" si="49"/>
        <v>0.63320594467248814</v>
      </c>
      <c r="G378" s="39">
        <f t="shared" si="44"/>
        <v>2.8173108175630394E-3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39">
        <f t="shared" si="43"/>
        <v>224.7325611876114</v>
      </c>
      <c r="F379" s="39">
        <f t="shared" si="49"/>
        <v>0.63590666730084522</v>
      </c>
      <c r="G379" s="39">
        <f t="shared" si="44"/>
        <v>2.8296151832220575E-3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39">
        <f t="shared" si="43"/>
        <v>224.72370589686486</v>
      </c>
      <c r="F380" s="39">
        <f t="shared" si="49"/>
        <v>0.63898792566129847</v>
      </c>
      <c r="G380" s="39">
        <f t="shared" si="44"/>
        <v>2.8434380036192392E-3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39">
        <f t="shared" si="43"/>
        <v>224.62477433192061</v>
      </c>
      <c r="F381" s="39">
        <f xml:space="preserve"> E381^2*SQRT(1/C381+1/B381)/(H$7*SQRT(11*79))</f>
        <v>0.63339085838306353</v>
      </c>
      <c r="G381" s="39">
        <f t="shared" si="44"/>
        <v>2.8197729314003574E-3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5">
        <f t="shared" si="43"/>
        <v>224.4839775781256</v>
      </c>
      <c r="F382" s="45">
        <f t="shared" ref="F382:F389" si="50" xml:space="preserve"> E382^2*SQRT(1/C382+1/B382)/(H$7*SQRT(11*79))</f>
        <v>0.63580734718198706</v>
      </c>
      <c r="G382" s="45">
        <f t="shared" si="44"/>
        <v>2.8323061362395515E-3</v>
      </c>
      <c r="H382" s="46"/>
      <c r="I382" s="37"/>
      <c r="J382" s="38"/>
      <c r="K382" s="25"/>
      <c r="L382" s="25"/>
      <c r="M382" s="22"/>
      <c r="N382" s="22"/>
      <c r="P382" s="2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39">
        <f t="shared" si="43"/>
        <v>224.38061626088478</v>
      </c>
      <c r="F383" s="39">
        <f t="shared" si="50"/>
        <v>0.63810139883939021</v>
      </c>
      <c r="G383" s="39">
        <f t="shared" si="44"/>
        <v>2.8438347726858766E-3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39">
        <f t="shared" si="43"/>
        <v>224.30763820263388</v>
      </c>
      <c r="F384" s="39">
        <f t="shared" si="50"/>
        <v>0.6403939053305161</v>
      </c>
      <c r="G384" s="39">
        <f t="shared" si="44"/>
        <v>2.8549803763347568E-3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39">
        <f t="shared" si="43"/>
        <v>224.16190116580267</v>
      </c>
      <c r="F385" s="39">
        <f t="shared" si="50"/>
        <v>0.64215962834532048</v>
      </c>
      <c r="G385" s="39">
        <f t="shared" si="44"/>
        <v>2.8647135173534388E-3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39">
        <f t="shared" si="43"/>
        <v>224.01358652489171</v>
      </c>
      <c r="F386" s="39">
        <f t="shared" si="50"/>
        <v>0.6459994075015667</v>
      </c>
      <c r="G386" s="39">
        <f t="shared" si="44"/>
        <v>2.8837510149402712E-3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39">
        <f t="shared" ref="E387:E450" si="51" xml:space="preserve"> H$7/(LN(D387)-H$4)</f>
        <v>223.90740663848658</v>
      </c>
      <c r="F387" s="39">
        <f t="shared" si="50"/>
        <v>0.65012164408441087</v>
      </c>
      <c r="G387" s="39">
        <f t="shared" si="44"/>
        <v>2.9035289803256733E-3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39">
        <f t="shared" si="51"/>
        <v>223.80137296260077</v>
      </c>
      <c r="F388" s="39">
        <f t="shared" si="50"/>
        <v>0.65159531916204194</v>
      </c>
      <c r="G388" s="39">
        <f t="shared" ref="G388:G451" si="52" xml:space="preserve"> F388/E388</f>
        <v>2.9114893735300248E-3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39">
        <f t="shared" si="51"/>
        <v>223.70019098947827</v>
      </c>
      <c r="F389" s="39">
        <f t="shared" si="50"/>
        <v>0.65376186986051832</v>
      </c>
      <c r="G389" s="39">
        <f t="shared" si="52"/>
        <v>2.9224913352499907E-3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39">
        <f t="shared" si="51"/>
        <v>223.56981870903329</v>
      </c>
      <c r="F390" s="39">
        <f xml:space="preserve"> E390^2*SQRT(1/C390+1/B390)/(H$7*SQRT(11*79))</f>
        <v>0.65724272813875084</v>
      </c>
      <c r="G390" s="39">
        <f t="shared" si="52"/>
        <v>2.9397650001860252E-3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39">
        <f t="shared" si="51"/>
        <v>223.42796518804136</v>
      </c>
      <c r="F391" s="39">
        <f xml:space="preserve"> E391^2*SQRT(1/C391+1/B391)/(H$7*SQRT(11*81))</f>
        <v>0.65079902728005501</v>
      </c>
      <c r="G391" s="39">
        <f t="shared" si="52"/>
        <v>2.9127912736095045E-3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39">
        <f t="shared" si="51"/>
        <v>223.34426103066414</v>
      </c>
      <c r="F392" s="39">
        <f t="shared" ref="F392:F400" si="53" xml:space="preserve"> E392^2*SQRT(1/C392+1/B392)/(H$7*SQRT(11*81))</f>
        <v>0.65325358777017406</v>
      </c>
      <c r="G392" s="39">
        <f t="shared" si="52"/>
        <v>2.9248729506440524E-3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39">
        <f t="shared" si="51"/>
        <v>223.28170538815542</v>
      </c>
      <c r="F393" s="39">
        <f t="shared" si="53"/>
        <v>0.65604499948400852</v>
      </c>
      <c r="G393" s="39">
        <f t="shared" si="52"/>
        <v>2.9381941451205444E-3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39">
        <f t="shared" si="51"/>
        <v>223.18146301116775</v>
      </c>
      <c r="F394" s="39">
        <f t="shared" si="53"/>
        <v>0.65861587104179509</v>
      </c>
      <c r="G394" s="39">
        <f t="shared" si="52"/>
        <v>2.9510330390156046E-3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39">
        <f t="shared" si="51"/>
        <v>223.05301933573668</v>
      </c>
      <c r="F395" s="39">
        <f t="shared" si="53"/>
        <v>0.66165950798617079</v>
      </c>
      <c r="G395" s="39">
        <f t="shared" si="52"/>
        <v>2.966377724707008E-3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39">
        <f t="shared" si="51"/>
        <v>222.95984722804192</v>
      </c>
      <c r="F396" s="39">
        <f t="shared" si="53"/>
        <v>0.66410214762306496</v>
      </c>
      <c r="G396" s="39">
        <f t="shared" si="52"/>
        <v>2.978572850132183E-3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39">
        <f t="shared" si="51"/>
        <v>222.8589537288467</v>
      </c>
      <c r="F397" s="39">
        <f t="shared" si="53"/>
        <v>0.66725887766204639</v>
      </c>
      <c r="G397" s="39">
        <f t="shared" si="52"/>
        <v>2.994086019419721E-3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39">
        <f t="shared" si="51"/>
        <v>222.73096910743493</v>
      </c>
      <c r="F398" s="39">
        <f t="shared" si="53"/>
        <v>0.67063011504698944</v>
      </c>
      <c r="G398" s="39">
        <f t="shared" si="52"/>
        <v>3.0109423836947842E-3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39">
        <f t="shared" si="51"/>
        <v>222.56281509297906</v>
      </c>
      <c r="F399" s="39">
        <f t="shared" si="53"/>
        <v>0.67273821335120487</v>
      </c>
      <c r="G399" s="39">
        <f t="shared" si="52"/>
        <v>3.0226891813448626E-3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39">
        <f t="shared" si="51"/>
        <v>222.37236380318171</v>
      </c>
      <c r="F400" s="39">
        <f t="shared" si="53"/>
        <v>0.6748118348691885</v>
      </c>
      <c r="G400" s="39">
        <f t="shared" si="52"/>
        <v>3.0346029665199487E-3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39">
        <f t="shared" si="51"/>
        <v>222.18786913148324</v>
      </c>
      <c r="F401" s="39">
        <f xml:space="preserve"> E401^2*SQRT(1/C401+1/B401)/(H$7*SQRT(11*83))</f>
        <v>0.66853611324731066</v>
      </c>
      <c r="G401" s="39">
        <f t="shared" si="52"/>
        <v>3.0088776487238989E-3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39">
        <f t="shared" si="51"/>
        <v>221.9454756554297</v>
      </c>
      <c r="F402" s="39">
        <f t="shared" ref="F402:F410" si="54" xml:space="preserve"> E402^2*SQRT(1/C402+1/B402)/(H$7*SQRT(11*83))</f>
        <v>0.6705672898049867</v>
      </c>
      <c r="G402" s="39">
        <f t="shared" si="52"/>
        <v>3.0213154281461554E-3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39">
        <f t="shared" si="51"/>
        <v>221.72311759138481</v>
      </c>
      <c r="F403" s="39">
        <f t="shared" si="54"/>
        <v>0.67295601098815572</v>
      </c>
      <c r="G403" s="39">
        <f t="shared" si="52"/>
        <v>3.0351188378487056E-3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39">
        <f t="shared" si="51"/>
        <v>221.54793245269784</v>
      </c>
      <c r="F404" s="39">
        <f t="shared" si="54"/>
        <v>0.67605238855514771</v>
      </c>
      <c r="G404" s="39">
        <f t="shared" si="52"/>
        <v>3.051494911601082E-3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39">
        <f t="shared" si="51"/>
        <v>221.37913395863362</v>
      </c>
      <c r="F405" s="39">
        <f t="shared" si="54"/>
        <v>0.67895075401997185</v>
      </c>
      <c r="G405" s="39">
        <f t="shared" si="52"/>
        <v>3.0669139492922534E-3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39">
        <f t="shared" si="51"/>
        <v>221.22101391114523</v>
      </c>
      <c r="F406" s="39">
        <f t="shared" si="54"/>
        <v>0.68178839988489637</v>
      </c>
      <c r="G406" s="39">
        <f t="shared" si="52"/>
        <v>3.0819332568412369E-3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39">
        <f t="shared" si="51"/>
        <v>221.0816566903633</v>
      </c>
      <c r="F407" s="39">
        <f t="shared" si="54"/>
        <v>0.68598607326241889</v>
      </c>
      <c r="G407" s="39">
        <f t="shared" si="52"/>
        <v>3.102862912879195E-3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39">
        <f t="shared" si="51"/>
        <v>220.97399537191845</v>
      </c>
      <c r="F408" s="39">
        <f t="shared" si="54"/>
        <v>0.68836072267224435</v>
      </c>
      <c r="G408" s="39">
        <f t="shared" si="52"/>
        <v>3.1151209512851204E-3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39">
        <f t="shared" si="51"/>
        <v>220.85545526524635</v>
      </c>
      <c r="F409" s="39">
        <f t="shared" si="54"/>
        <v>0.69092543251445038</v>
      </c>
      <c r="G409" s="39">
        <f t="shared" si="52"/>
        <v>3.1284055523312848E-3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39">
        <f t="shared" si="51"/>
        <v>220.77571893844416</v>
      </c>
      <c r="F410" s="39">
        <f t="shared" si="54"/>
        <v>0.69353651187144505</v>
      </c>
      <c r="G410" s="39">
        <f t="shared" si="52"/>
        <v>3.1413622621462925E-3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39">
        <f t="shared" si="51"/>
        <v>220.70869037121022</v>
      </c>
      <c r="F411" s="39">
        <f xml:space="preserve"> E411^2*SQRT(1/C411+1/B411)/(H$7*SQRT(11*85))</f>
        <v>0.6882475520210255</v>
      </c>
      <c r="G411" s="39">
        <f t="shared" si="52"/>
        <v>3.1183527520527673E-3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39">
        <f t="shared" si="51"/>
        <v>220.61011112743921</v>
      </c>
      <c r="F412" s="39">
        <f t="shared" ref="F412:F420" si="55" xml:space="preserve"> E412^2*SQRT(1/C412+1/B412)/(H$7*SQRT(11*85))</f>
        <v>0.69049522396142193</v>
      </c>
      <c r="G412" s="39">
        <f t="shared" si="52"/>
        <v>3.1299346182847689E-3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39">
        <f t="shared" si="51"/>
        <v>220.53740786593605</v>
      </c>
      <c r="F413" s="39">
        <f t="shared" si="55"/>
        <v>0.69264283548971128</v>
      </c>
      <c r="G413" s="39">
        <f t="shared" si="52"/>
        <v>3.1407045280534293E-3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39">
        <f t="shared" si="51"/>
        <v>220.43539909986112</v>
      </c>
      <c r="F414" s="39">
        <f t="shared" si="55"/>
        <v>0.69620700472335717</v>
      </c>
      <c r="G414" s="39">
        <f t="shared" si="52"/>
        <v>3.1583266914764589E-3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39">
        <f t="shared" si="51"/>
        <v>220.26166995139752</v>
      </c>
      <c r="F415" s="39">
        <f t="shared" si="55"/>
        <v>0.69775848809186392</v>
      </c>
      <c r="G415" s="39">
        <f t="shared" si="52"/>
        <v>3.1678616086304521E-3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39">
        <f t="shared" si="51"/>
        <v>220.03856062338966</v>
      </c>
      <c r="F416" s="39">
        <f t="shared" si="55"/>
        <v>0.69999733485012261</v>
      </c>
      <c r="G416" s="39">
        <f t="shared" si="52"/>
        <v>3.1812484723903176E-3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39">
        <f t="shared" si="51"/>
        <v>219.80700830809681</v>
      </c>
      <c r="F417" s="39">
        <f t="shared" si="55"/>
        <v>0.70354983594188969</v>
      </c>
      <c r="G417" s="39">
        <f t="shared" si="52"/>
        <v>3.2007616197375528E-3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39">
        <f t="shared" si="51"/>
        <v>219.60119297025309</v>
      </c>
      <c r="F418" s="39">
        <f t="shared" si="55"/>
        <v>0.70645504621829769</v>
      </c>
      <c r="G418" s="39">
        <f t="shared" si="52"/>
        <v>3.216990930982753E-3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39">
        <f t="shared" si="51"/>
        <v>219.38612821924173</v>
      </c>
      <c r="F419" s="39">
        <f t="shared" si="55"/>
        <v>0.70877031982338756</v>
      </c>
      <c r="G419" s="39">
        <f t="shared" si="52"/>
        <v>3.2306979733699652E-3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39">
        <f t="shared" si="51"/>
        <v>219.18495701745155</v>
      </c>
      <c r="F420" s="39">
        <f t="shared" si="55"/>
        <v>0.71235264805129905</v>
      </c>
      <c r="G420" s="39">
        <f t="shared" si="52"/>
        <v>3.2500070157395946E-3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39">
        <f t="shared" si="51"/>
        <v>218.99943857133715</v>
      </c>
      <c r="F421" s="39">
        <f xml:space="preserve"> E421^2*SQRT(1/C421+1/B421)/(H$7*SQRT(11*87))</f>
        <v>0.70719612428557044</v>
      </c>
      <c r="G421" s="39">
        <f t="shared" si="52"/>
        <v>3.2292143253837952E-3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39">
        <f t="shared" si="51"/>
        <v>218.85066492114296</v>
      </c>
      <c r="F422" s="39">
        <f t="shared" ref="F422:F430" si="56" xml:space="preserve"> E422^2*SQRT(1/C422+1/B422)/(H$7*SQRT(11*87))</f>
        <v>0.71013859286219561</v>
      </c>
      <c r="G422" s="39">
        <f t="shared" si="52"/>
        <v>3.2448546277804328E-3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39">
        <f t="shared" si="51"/>
        <v>218.68125485469363</v>
      </c>
      <c r="F423" s="39">
        <f t="shared" si="56"/>
        <v>0.71123478719431676</v>
      </c>
      <c r="G423" s="39">
        <f t="shared" si="52"/>
        <v>3.2523811319214737E-3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39">
        <f t="shared" si="51"/>
        <v>218.52818470316984</v>
      </c>
      <c r="F424" s="39">
        <f t="shared" si="56"/>
        <v>0.71328160349139702</v>
      </c>
      <c r="G424" s="39">
        <f t="shared" si="52"/>
        <v>3.2640256654319364E-3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39">
        <f t="shared" si="51"/>
        <v>218.33988836242486</v>
      </c>
      <c r="F425" s="39">
        <f t="shared" si="56"/>
        <v>0.71558477934226461</v>
      </c>
      <c r="G425" s="39">
        <f t="shared" si="52"/>
        <v>3.2773891418065456E-3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39">
        <f t="shared" si="51"/>
        <v>218.17690081003471</v>
      </c>
      <c r="F426" s="39">
        <f t="shared" si="56"/>
        <v>0.71677231464442892</v>
      </c>
      <c r="G426" s="39">
        <f t="shared" si="52"/>
        <v>3.285280485620786E-3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39">
        <f t="shared" si="51"/>
        <v>218.08273338268444</v>
      </c>
      <c r="F427" s="39">
        <f t="shared" si="56"/>
        <v>0.71959902119350871</v>
      </c>
      <c r="G427" s="39">
        <f t="shared" si="52"/>
        <v>3.2996606839606137E-3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39">
        <f t="shared" si="51"/>
        <v>217.95931153146799</v>
      </c>
      <c r="F428" s="39">
        <f t="shared" si="56"/>
        <v>0.72455258299263681</v>
      </c>
      <c r="G428" s="39">
        <f t="shared" si="52"/>
        <v>3.3242561554339889E-3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39">
        <f t="shared" si="51"/>
        <v>217.74421699379857</v>
      </c>
      <c r="F429" s="39">
        <f t="shared" si="56"/>
        <v>0.72714027700031858</v>
      </c>
      <c r="G429" s="39">
        <f t="shared" si="52"/>
        <v>3.3394240592898401E-3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39">
        <f t="shared" si="51"/>
        <v>217.51161108324885</v>
      </c>
      <c r="F430" s="39">
        <f t="shared" si="56"/>
        <v>0.73078246514599576</v>
      </c>
      <c r="G430" s="39">
        <f t="shared" si="52"/>
        <v>3.359740022643211E-3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39">
        <f t="shared" si="51"/>
        <v>217.21804180266318</v>
      </c>
      <c r="F431" s="39">
        <f xml:space="preserve"> E431^2*SQRT(1/C431+1/B431)/(H$7*SQRT(11*89))</f>
        <v>0.72459096100148135</v>
      </c>
      <c r="G431" s="39">
        <f t="shared" si="52"/>
        <v>3.3357770606354743E-3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39">
        <f t="shared" si="51"/>
        <v>216.93557312381864</v>
      </c>
      <c r="F432" s="39">
        <f t="shared" ref="F432:F440" si="57" xml:space="preserve"> E432^2*SQRT(1/C432+1/B432)/(H$7*SQRT(11*89))</f>
        <v>0.72536493123319956</v>
      </c>
      <c r="G432" s="39">
        <f t="shared" si="52"/>
        <v>3.3436882701537779E-3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39">
        <f t="shared" si="51"/>
        <v>216.57800400108442</v>
      </c>
      <c r="F433" s="39">
        <f t="shared" si="57"/>
        <v>0.72768829322429784</v>
      </c>
      <c r="G433" s="39">
        <f t="shared" si="52"/>
        <v>3.3599362806051819E-3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39">
        <f t="shared" si="51"/>
        <v>216.33822868047164</v>
      </c>
      <c r="F434" s="39">
        <f t="shared" si="57"/>
        <v>0.73138756643353398</v>
      </c>
      <c r="G434" s="39">
        <f t="shared" si="52"/>
        <v>3.3807597061996037E-3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39">
        <f t="shared" si="51"/>
        <v>216.07738912224286</v>
      </c>
      <c r="F435" s="39">
        <f t="shared" si="57"/>
        <v>0.73389416989242773</v>
      </c>
      <c r="G435" s="39">
        <f t="shared" si="52"/>
        <v>3.3964413068562072E-3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39">
        <f t="shared" si="51"/>
        <v>215.84482048993931</v>
      </c>
      <c r="F436" s="39">
        <f t="shared" si="57"/>
        <v>0.73838877460096231</v>
      </c>
      <c r="G436" s="39">
        <f t="shared" si="52"/>
        <v>3.4209242219707522E-3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39">
        <f t="shared" si="51"/>
        <v>215.63389460030839</v>
      </c>
      <c r="F437" s="39">
        <f t="shared" si="57"/>
        <v>0.73971173594065331</v>
      </c>
      <c r="G437" s="39">
        <f t="shared" si="52"/>
        <v>3.4304056758412572E-3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39">
        <f t="shared" si="51"/>
        <v>215.43576345318507</v>
      </c>
      <c r="F438" s="39">
        <f t="shared" si="57"/>
        <v>0.74346636433065427</v>
      </c>
      <c r="G438" s="39">
        <f t="shared" si="52"/>
        <v>3.4509886028844606E-3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39">
        <f t="shared" si="51"/>
        <v>215.29431630899211</v>
      </c>
      <c r="F439" s="39">
        <f t="shared" si="57"/>
        <v>0.74430957430033728</v>
      </c>
      <c r="G439" s="39">
        <f t="shared" si="52"/>
        <v>3.4571724282405035E-3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39">
        <f t="shared" si="51"/>
        <v>215.18882643826788</v>
      </c>
      <c r="F440" s="39">
        <f t="shared" si="57"/>
        <v>0.74764660808160499</v>
      </c>
      <c r="G440" s="39">
        <f t="shared" si="52"/>
        <v>3.4743746711034993E-3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39">
        <f t="shared" si="51"/>
        <v>215.14421816775871</v>
      </c>
      <c r="F441" s="39">
        <f xml:space="preserve"> E441^2*SQRT(1/C441+1/B441)/(H$7*SQRT(11*91))</f>
        <v>0.74279253207709472</v>
      </c>
      <c r="G441" s="39">
        <f t="shared" si="52"/>
        <v>3.4525330887484147E-3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39">
        <f t="shared" si="51"/>
        <v>215.16363161208557</v>
      </c>
      <c r="F442" s="39">
        <f t="shared" ref="F442:F450" si="58" xml:space="preserve"> E442^2*SQRT(1/C442+1/B442)/(H$7*SQRT(11*91))</f>
        <v>0.74688565647751448</v>
      </c>
      <c r="G442" s="39">
        <f t="shared" si="52"/>
        <v>3.4712448887461635E-3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39">
        <f t="shared" si="51"/>
        <v>215.12075662024051</v>
      </c>
      <c r="F443" s="39">
        <f t="shared" si="58"/>
        <v>0.74917974075666094</v>
      </c>
      <c r="G443" s="39">
        <f t="shared" si="52"/>
        <v>3.4826009006616301E-3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39">
        <f t="shared" si="51"/>
        <v>215.08258984022251</v>
      </c>
      <c r="F444" s="39">
        <f t="shared" si="58"/>
        <v>0.75258311293349767</v>
      </c>
      <c r="G444" s="39">
        <f t="shared" si="52"/>
        <v>3.4990424538432698E-3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39">
        <f t="shared" si="51"/>
        <v>214.94580683312751</v>
      </c>
      <c r="F445" s="39">
        <f t="shared" si="58"/>
        <v>0.75619218812955047</v>
      </c>
      <c r="G445" s="39">
        <f t="shared" si="52"/>
        <v>3.5180597345479637E-3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39">
        <f t="shared" si="51"/>
        <v>214.85281428382564</v>
      </c>
      <c r="F446" s="39">
        <f t="shared" si="58"/>
        <v>0.75698463587619624</v>
      </c>
      <c r="G446" s="39">
        <f t="shared" si="52"/>
        <v>3.5232707488588055E-3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39">
        <f t="shared" si="51"/>
        <v>214.79357180143145</v>
      </c>
      <c r="F447" s="39">
        <f t="shared" si="58"/>
        <v>0.760140582957198</v>
      </c>
      <c r="G447" s="39">
        <f t="shared" si="52"/>
        <v>3.5389354373226742E-3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39">
        <f t="shared" si="51"/>
        <v>214.78249635476465</v>
      </c>
      <c r="F448" s="39">
        <f t="shared" si="58"/>
        <v>0.7646199516851252</v>
      </c>
      <c r="G448" s="39">
        <f t="shared" si="52"/>
        <v>3.5599732969961041E-3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39">
        <f t="shared" si="51"/>
        <v>214.72139387346846</v>
      </c>
      <c r="F449" s="39">
        <f t="shared" si="58"/>
        <v>0.7689404126945022</v>
      </c>
      <c r="G449" s="39">
        <f t="shared" si="52"/>
        <v>3.5811075870140134E-3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39">
        <f t="shared" si="51"/>
        <v>214.64558272810885</v>
      </c>
      <c r="F450" s="39">
        <f t="shared" si="58"/>
        <v>0.77428491589467963</v>
      </c>
      <c r="G450" s="39">
        <f t="shared" si="52"/>
        <v>3.6072716058427575E-3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39">
        <f t="shared" ref="E451:E514" si="59" xml:space="preserve"> H$7/(LN(D451)-H$4)</f>
        <v>214.58361787148687</v>
      </c>
      <c r="F451" s="39">
        <f xml:space="preserve"> E451^2*SQRT(1/C451+1/B451)/(H$7*SQRT(11*93))</f>
        <v>0.76834839613948902</v>
      </c>
      <c r="G451" s="39">
        <f t="shared" si="52"/>
        <v>3.5806479719232309E-3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39">
        <f t="shared" si="59"/>
        <v>214.48751947829788</v>
      </c>
      <c r="F452" s="39">
        <f t="shared" ref="F452:F460" si="60" xml:space="preserve"> E452^2*SQRT(1/C452+1/B452)/(H$7*SQRT(11*93))</f>
        <v>0.77094255607051576</v>
      </c>
      <c r="G452" s="39">
        <f t="shared" ref="G452:G515" si="61" xml:space="preserve"> F452/E452</f>
        <v>3.5943469249198937E-3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39">
        <f t="shared" si="59"/>
        <v>214.40076315458452</v>
      </c>
      <c r="F453" s="39">
        <f t="shared" si="60"/>
        <v>0.77302498479770598</v>
      </c>
      <c r="G453" s="39">
        <f t="shared" si="61"/>
        <v>3.605514147542233E-3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39">
        <f t="shared" si="59"/>
        <v>214.30647024844674</v>
      </c>
      <c r="F454" s="39">
        <f t="shared" si="60"/>
        <v>0.77704346500084287</v>
      </c>
      <c r="G454" s="39">
        <f t="shared" si="61"/>
        <v>3.6258516324776001E-3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39">
        <f t="shared" si="59"/>
        <v>214.21425548799286</v>
      </c>
      <c r="F455" s="39">
        <f t="shared" si="60"/>
        <v>0.78084494053250708</v>
      </c>
      <c r="G455" s="39">
        <f t="shared" si="61"/>
        <v>3.6451586228642705E-3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39">
        <f t="shared" si="59"/>
        <v>214.17610391316867</v>
      </c>
      <c r="F456" s="39">
        <f t="shared" si="60"/>
        <v>0.78452827641843226</v>
      </c>
      <c r="G456" s="39">
        <f t="shared" si="61"/>
        <v>3.6630056392121871E-3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39">
        <f t="shared" si="59"/>
        <v>214.07953363669017</v>
      </c>
      <c r="F457" s="39">
        <f t="shared" si="60"/>
        <v>0.78718513983111127</v>
      </c>
      <c r="G457" s="39">
        <f t="shared" si="61"/>
        <v>3.677068641073492E-3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39">
        <f t="shared" si="59"/>
        <v>213.9918770968425</v>
      </c>
      <c r="F458" s="39">
        <f t="shared" si="60"/>
        <v>0.7904652536470963</v>
      </c>
      <c r="G458" s="39">
        <f t="shared" si="61"/>
        <v>3.6939030788041057E-3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39">
        <f t="shared" si="59"/>
        <v>213.83400803013996</v>
      </c>
      <c r="F459" s="39">
        <f t="shared" si="60"/>
        <v>0.79410735786501019</v>
      </c>
      <c r="G459" s="39">
        <f t="shared" si="61"/>
        <v>3.7136625982948446E-3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39">
        <f t="shared" si="59"/>
        <v>213.66360773310848</v>
      </c>
      <c r="F460" s="39">
        <f t="shared" si="60"/>
        <v>0.7988771612007699</v>
      </c>
      <c r="G460" s="39">
        <f t="shared" si="61"/>
        <v>3.7389481984160047E-3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39">
        <f t="shared" si="59"/>
        <v>213.51114973546996</v>
      </c>
      <c r="F461" s="39">
        <f xml:space="preserve"> E461^2*SQRT(1/C461+1/B461)/(H$7*SQRT(11*95))</f>
        <v>0.7927275007528235</v>
      </c>
      <c r="G461" s="39">
        <f t="shared" si="61"/>
        <v>3.7128154746718135E-3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39">
        <f t="shared" si="59"/>
        <v>213.38748935074727</v>
      </c>
      <c r="F462" s="39">
        <f t="shared" ref="F462:F470" si="62" xml:space="preserve"> E462^2*SQRT(1/C462+1/B462)/(H$7*SQRT(11*95))</f>
        <v>0.79824283427341591</v>
      </c>
      <c r="G462" s="39">
        <f t="shared" si="61"/>
        <v>3.7408136564245137E-3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39">
        <f t="shared" si="59"/>
        <v>213.25909864993062</v>
      </c>
      <c r="F463" s="39">
        <f t="shared" si="62"/>
        <v>0.80087660351075718</v>
      </c>
      <c r="G463" s="39">
        <f t="shared" si="61"/>
        <v>3.7554158700886815E-3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39">
        <f t="shared" si="59"/>
        <v>213.08820489401418</v>
      </c>
      <c r="F464" s="39">
        <f t="shared" si="62"/>
        <v>0.80447564386916692</v>
      </c>
      <c r="G464" s="39">
        <f t="shared" si="61"/>
        <v>3.7753175698734568E-3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39">
        <f t="shared" si="59"/>
        <v>212.98222089552988</v>
      </c>
      <c r="F465" s="39">
        <f t="shared" si="62"/>
        <v>0.80825966202819755</v>
      </c>
      <c r="G465" s="39">
        <f t="shared" si="61"/>
        <v>3.794963066070467E-3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39">
        <f t="shared" si="59"/>
        <v>212.96306376443934</v>
      </c>
      <c r="F466" s="39">
        <f t="shared" si="62"/>
        <v>0.8116751904838575</v>
      </c>
      <c r="G466" s="39">
        <f t="shared" si="61"/>
        <v>3.8113425686890938E-3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39">
        <f t="shared" si="59"/>
        <v>212.88993456206757</v>
      </c>
      <c r="F467" s="39">
        <f t="shared" si="62"/>
        <v>0.81472241506245202</v>
      </c>
      <c r="G467" s="39">
        <f t="shared" si="61"/>
        <v>3.8269654069761649E-3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39">
        <f t="shared" si="59"/>
        <v>212.81762807245696</v>
      </c>
      <c r="F468" s="39">
        <f t="shared" si="62"/>
        <v>0.81843979004360989</v>
      </c>
      <c r="G468" s="39">
        <f t="shared" si="61"/>
        <v>3.8457330694662184E-3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39">
        <f t="shared" si="59"/>
        <v>212.72802855126358</v>
      </c>
      <c r="F469" s="39">
        <f t="shared" si="62"/>
        <v>0.82235325119735736</v>
      </c>
      <c r="G469" s="39">
        <f t="shared" si="61"/>
        <v>3.8657494115740616E-3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39">
        <f t="shared" si="59"/>
        <v>212.75934364987248</v>
      </c>
      <c r="F470" s="39">
        <f t="shared" si="62"/>
        <v>0.82618064369902877</v>
      </c>
      <c r="G470" s="39">
        <f t="shared" si="61"/>
        <v>3.8831697331170251E-3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39">
        <f t="shared" si="59"/>
        <v>212.77148571227022</v>
      </c>
      <c r="F471" s="39">
        <f xml:space="preserve"> E471^2*SQRT(1/C471+1/B471)/(H$7*SQRT(11*97))</f>
        <v>0.82010629868152507</v>
      </c>
      <c r="G471" s="39">
        <f t="shared" si="61"/>
        <v>3.8543994555292555E-3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39">
        <f t="shared" si="59"/>
        <v>212.80149736165814</v>
      </c>
      <c r="F472" s="39">
        <f t="shared" ref="F472:F480" si="63" xml:space="preserve"> E472^2*SQRT(1/C472+1/B472)/(H$7*SQRT(11*97))</f>
        <v>0.82626144743807739</v>
      </c>
      <c r="G472" s="39">
        <f t="shared" si="61"/>
        <v>3.8827802326683743E-3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39">
        <f t="shared" si="59"/>
        <v>212.87488485557046</v>
      </c>
      <c r="F473" s="39">
        <f t="shared" si="63"/>
        <v>0.83290890639752824</v>
      </c>
      <c r="G473" s="39">
        <f t="shared" si="61"/>
        <v>3.9126687347952448E-3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39">
        <f t="shared" si="59"/>
        <v>212.9227074999659</v>
      </c>
      <c r="F474" s="39">
        <f t="shared" si="63"/>
        <v>0.83758313253185257</v>
      </c>
      <c r="G474" s="39">
        <f t="shared" si="61"/>
        <v>3.9337426353738564E-3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39">
        <f t="shared" si="59"/>
        <v>213.00191207343954</v>
      </c>
      <c r="F475" s="39">
        <f t="shared" si="63"/>
        <v>0.83940335911297148</v>
      </c>
      <c r="G475" s="39">
        <f t="shared" si="61"/>
        <v>3.9408254646256836E-3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39">
        <f t="shared" si="59"/>
        <v>213.04491480283852</v>
      </c>
      <c r="F476" s="39">
        <f t="shared" si="63"/>
        <v>0.84608451016859487</v>
      </c>
      <c r="G476" s="39">
        <f t="shared" si="61"/>
        <v>3.9713903096518406E-3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39">
        <f t="shared" si="59"/>
        <v>213.07267583987698</v>
      </c>
      <c r="F477" s="39">
        <f t="shared" si="63"/>
        <v>0.84901717220624018</v>
      </c>
      <c r="G477" s="39">
        <f t="shared" si="61"/>
        <v>3.9846365511656328E-3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39">
        <f t="shared" si="59"/>
        <v>213.13740889545085</v>
      </c>
      <c r="F478" s="39">
        <f t="shared" si="63"/>
        <v>0.85235849869871561</v>
      </c>
      <c r="G478" s="39">
        <f t="shared" si="61"/>
        <v>3.9991032222636167E-3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39">
        <f t="shared" si="59"/>
        <v>213.24327936790931</v>
      </c>
      <c r="F479" s="39">
        <f t="shared" si="63"/>
        <v>0.85847934689740912</v>
      </c>
      <c r="G479" s="39">
        <f t="shared" si="61"/>
        <v>4.0258213503473281E-3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39">
        <f t="shared" si="59"/>
        <v>213.35209826529862</v>
      </c>
      <c r="F480" s="39">
        <f t="shared" si="63"/>
        <v>0.86376058223974472</v>
      </c>
      <c r="G480" s="39">
        <f t="shared" si="61"/>
        <v>4.0485216187828516E-3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39">
        <f t="shared" si="59"/>
        <v>213.33751596583053</v>
      </c>
      <c r="F481" s="39">
        <f xml:space="preserve"> E481^2*SQRT(1/C481+1/B481)/(H$7*SQRT(11*99))</f>
        <v>0.8582022780837183</v>
      </c>
      <c r="G481" s="39">
        <f t="shared" si="61"/>
        <v>4.0227443082311567E-3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39">
        <f t="shared" si="59"/>
        <v>213.38206303197862</v>
      </c>
      <c r="F482" s="39">
        <f t="shared" ref="F482:F490" si="64" xml:space="preserve"> E482^2*SQRT(1/C482+1/B482)/(H$7*SQRT(11*99))</f>
        <v>0.86134503822334807</v>
      </c>
      <c r="G482" s="39">
        <f t="shared" si="61"/>
        <v>4.0366328171373153E-3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39">
        <f t="shared" si="59"/>
        <v>213.41076211584553</v>
      </c>
      <c r="F483" s="39">
        <f t="shared" si="64"/>
        <v>0.86649796084599306</v>
      </c>
      <c r="G483" s="39">
        <f t="shared" si="61"/>
        <v>4.0602355394599686E-3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39">
        <f t="shared" si="59"/>
        <v>213.31755147454709</v>
      </c>
      <c r="F484" s="39">
        <f t="shared" si="64"/>
        <v>0.87026337797604847</v>
      </c>
      <c r="G484" s="39">
        <f t="shared" si="61"/>
        <v>4.079661387262303E-3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39">
        <f t="shared" si="59"/>
        <v>213.20601081924676</v>
      </c>
      <c r="F485" s="39">
        <f t="shared" si="64"/>
        <v>0.87396143906102508</v>
      </c>
      <c r="G485" s="39">
        <f t="shared" si="61"/>
        <v>4.0991407123224027E-3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39">
        <f t="shared" si="59"/>
        <v>213.12537534263532</v>
      </c>
      <c r="F486" s="39">
        <f t="shared" si="64"/>
        <v>0.87863406925698195</v>
      </c>
      <c r="G486" s="39">
        <f t="shared" si="61"/>
        <v>4.1226159383622347E-3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39">
        <f t="shared" si="59"/>
        <v>212.99658026273417</v>
      </c>
      <c r="F487" s="39">
        <f t="shared" si="64"/>
        <v>0.88103902794099975</v>
      </c>
      <c r="G487" s="39">
        <f t="shared" si="61"/>
        <v>4.1363998748441223E-3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39">
        <f t="shared" si="59"/>
        <v>212.89316017956892</v>
      </c>
      <c r="F488" s="39">
        <f t="shared" si="64"/>
        <v>0.88452261741565597</v>
      </c>
      <c r="G488" s="39">
        <f t="shared" si="61"/>
        <v>4.1547723593824623E-3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39">
        <f t="shared" si="59"/>
        <v>212.80894330661795</v>
      </c>
      <c r="F489" s="39">
        <f t="shared" si="64"/>
        <v>0.89068122390582549</v>
      </c>
      <c r="G489" s="39">
        <f t="shared" si="61"/>
        <v>4.1853561700295654E-3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39">
        <f t="shared" si="59"/>
        <v>212.76894306703485</v>
      </c>
      <c r="F490" s="39">
        <f t="shared" si="64"/>
        <v>0.89634492320552006</v>
      </c>
      <c r="G490" s="39">
        <f t="shared" si="61"/>
        <v>4.2127620238406605E-3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39">
        <f t="shared" si="59"/>
        <v>212.76512178031555</v>
      </c>
      <c r="F491" s="39">
        <f xml:space="preserve"> E491^2*SQRT(1/C491+1/B491)/(H$7*SQRT(11*101))</f>
        <v>0.88999816150940414</v>
      </c>
      <c r="G491" s="39">
        <f t="shared" si="61"/>
        <v>4.1830077884116076E-3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39">
        <f t="shared" si="59"/>
        <v>212.77934514519163</v>
      </c>
      <c r="F492" s="39">
        <f t="shared" ref="F492:F500" si="65" xml:space="preserve"> E492^2*SQRT(1/C492+1/B492)/(H$7*SQRT(11*101))</f>
        <v>0.89687237430958622</v>
      </c>
      <c r="G492" s="39">
        <f t="shared" si="61"/>
        <v>4.2150349400577316E-3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39">
        <f t="shared" si="59"/>
        <v>212.7667888483833</v>
      </c>
      <c r="F493" s="39">
        <f t="shared" si="65"/>
        <v>0.89920549468596722</v>
      </c>
      <c r="G493" s="39">
        <f t="shared" si="61"/>
        <v>4.226249310585484E-3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39">
        <f t="shared" si="59"/>
        <v>212.64607779874993</v>
      </c>
      <c r="F494" s="39">
        <f t="shared" si="65"/>
        <v>0.90191095676411626</v>
      </c>
      <c r="G494" s="39">
        <f t="shared" si="61"/>
        <v>4.2413712310165087E-3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39">
        <f t="shared" si="59"/>
        <v>212.59020393653205</v>
      </c>
      <c r="F495" s="39">
        <f t="shared" si="65"/>
        <v>0.90416670555851253</v>
      </c>
      <c r="G495" s="39">
        <f t="shared" si="61"/>
        <v>4.2530967505372353E-3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39">
        <f t="shared" si="59"/>
        <v>212.61772914410852</v>
      </c>
      <c r="F496" s="39">
        <f t="shared" si="65"/>
        <v>0.90743789139418496</v>
      </c>
      <c r="G496" s="39">
        <f t="shared" si="61"/>
        <v>4.2679314422511758E-3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39">
        <f t="shared" si="59"/>
        <v>212.625306493621</v>
      </c>
      <c r="F497" s="39">
        <f t="shared" si="65"/>
        <v>0.91243757987605334</v>
      </c>
      <c r="G497" s="39">
        <f t="shared" si="61"/>
        <v>4.2912934256178368E-3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39">
        <f t="shared" si="59"/>
        <v>212.6945240992996</v>
      </c>
      <c r="F498" s="39">
        <f t="shared" si="65"/>
        <v>0.91836651284958604</v>
      </c>
      <c r="G498" s="39">
        <f t="shared" si="61"/>
        <v>4.3177722451417369E-3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39">
        <f t="shared" si="59"/>
        <v>212.67894284029265</v>
      </c>
      <c r="F499" s="39">
        <f t="shared" si="65"/>
        <v>0.92524780677956919</v>
      </c>
      <c r="G499" s="39">
        <f t="shared" si="61"/>
        <v>4.3504438870300716E-3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39">
        <f t="shared" si="59"/>
        <v>212.67330489686225</v>
      </c>
      <c r="F500" s="39">
        <f t="shared" si="65"/>
        <v>0.9286358884860898</v>
      </c>
      <c r="G500" s="39">
        <f t="shared" si="61"/>
        <v>4.3664901381790244E-3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5">
        <f t="shared" si="59"/>
        <v>212.61365798180569</v>
      </c>
      <c r="F501" s="45">
        <f xml:space="preserve"> E501^2*SQRT(1/C501+1/B501)/(H$7*SQRT(11*103))</f>
        <v>0.92088169838731493</v>
      </c>
      <c r="G501" s="45">
        <f t="shared" si="61"/>
        <v>4.3312443195258838E-3</v>
      </c>
      <c r="H501" s="46"/>
      <c r="I501" s="37"/>
      <c r="J501" s="38"/>
      <c r="K501" s="25"/>
      <c r="L501" s="25"/>
      <c r="M501" s="22"/>
      <c r="N501" s="22"/>
      <c r="P501" s="2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39">
        <f t="shared" si="59"/>
        <v>212.5314931970436</v>
      </c>
      <c r="F502" s="39">
        <f t="shared" ref="F502:F510" si="66" xml:space="preserve"> E502^2*SQRT(1/C502+1/B502)/(H$7*SQRT(11*103))</f>
        <v>0.92447660984528446</v>
      </c>
      <c r="G502" s="39">
        <f t="shared" si="61"/>
        <v>4.3498335043841135E-3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39">
        <f t="shared" si="59"/>
        <v>212.46386640249139</v>
      </c>
      <c r="F503" s="39">
        <f t="shared" si="66"/>
        <v>0.9279539288821641</v>
      </c>
      <c r="G503" s="39">
        <f t="shared" si="61"/>
        <v>4.3675846843728655E-3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39">
        <f t="shared" si="59"/>
        <v>212.33682025999158</v>
      </c>
      <c r="F504" s="39">
        <f t="shared" si="66"/>
        <v>0.93240533202451992</v>
      </c>
      <c r="G504" s="39">
        <f t="shared" si="61"/>
        <v>4.3911617913598537E-3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39">
        <f t="shared" si="59"/>
        <v>212.24934954977439</v>
      </c>
      <c r="F505" s="39">
        <f t="shared" si="66"/>
        <v>0.93457501638018614</v>
      </c>
      <c r="G505" s="39">
        <f t="shared" si="61"/>
        <v>4.4031937829850445E-3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39">
        <f t="shared" si="59"/>
        <v>212.13206731036587</v>
      </c>
      <c r="F506" s="39">
        <f t="shared" si="66"/>
        <v>0.9386665710491463</v>
      </c>
      <c r="G506" s="39">
        <f t="shared" si="61"/>
        <v>4.4249159636756069E-3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39">
        <f t="shared" si="59"/>
        <v>212.02566656305052</v>
      </c>
      <c r="F507" s="39">
        <f t="shared" si="66"/>
        <v>0.94171371075325994</v>
      </c>
      <c r="G507" s="39">
        <f t="shared" si="61"/>
        <v>4.4415080778591517E-3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39">
        <f t="shared" si="59"/>
        <v>211.91188576269812</v>
      </c>
      <c r="F508" s="39">
        <f t="shared" si="66"/>
        <v>0.94466887366292707</v>
      </c>
      <c r="G508" s="39">
        <f t="shared" si="61"/>
        <v>4.4578380786096184E-3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39">
        <f t="shared" si="59"/>
        <v>211.80668204225924</v>
      </c>
      <c r="F509" s="39">
        <f t="shared" si="66"/>
        <v>0.95087753658823404</v>
      </c>
      <c r="G509" s="39">
        <f t="shared" si="61"/>
        <v>4.4893651485391614E-3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39">
        <f t="shared" si="59"/>
        <v>211.74971704940364</v>
      </c>
      <c r="F510" s="39">
        <f t="shared" si="66"/>
        <v>0.95708437377461431</v>
      </c>
      <c r="G510" s="39">
        <f t="shared" si="61"/>
        <v>4.5198850185538412E-3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39">
        <f t="shared" si="59"/>
        <v>211.73835716045446</v>
      </c>
      <c r="F511" s="39">
        <f xml:space="preserve"> E511^2*SQRT(1/C511+1/B511)/(H$7*SQRT(11*105))</f>
        <v>0.95238411215489904</v>
      </c>
      <c r="G511" s="39">
        <f t="shared" si="61"/>
        <v>4.4979290711752631E-3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39">
        <f t="shared" si="59"/>
        <v>211.75042515273736</v>
      </c>
      <c r="F512" s="39">
        <f t="shared" ref="F512:F520" si="67" xml:space="preserve"> E512^2*SQRT(1/C512+1/B512)/(H$7*SQRT(11*105))</f>
        <v>0.9544406299947239</v>
      </c>
      <c r="G512" s="39">
        <f t="shared" si="61"/>
        <v>4.5073847162586701E-3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39">
        <f t="shared" si="59"/>
        <v>211.74060203239037</v>
      </c>
      <c r="F513" s="39">
        <f t="shared" si="67"/>
        <v>0.95920693786826272</v>
      </c>
      <c r="G513" s="39">
        <f t="shared" si="61"/>
        <v>4.5301039510671224E-3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39">
        <f t="shared" si="59"/>
        <v>211.74206717844132</v>
      </c>
      <c r="F514" s="39">
        <f t="shared" si="67"/>
        <v>0.96351287284693576</v>
      </c>
      <c r="G514" s="39">
        <f t="shared" si="61"/>
        <v>4.5504083609184511E-3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39">
        <f t="shared" ref="E515:E578" si="68" xml:space="preserve"> H$7/(LN(D515)-H$4)</f>
        <v>211.80364540134872</v>
      </c>
      <c r="F515" s="39">
        <f t="shared" si="67"/>
        <v>0.9677104088975842</v>
      </c>
      <c r="G515" s="39">
        <f t="shared" si="61"/>
        <v>4.5689034627513642E-3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39">
        <f t="shared" si="68"/>
        <v>211.86715435853409</v>
      </c>
      <c r="F516" s="39">
        <f t="shared" si="67"/>
        <v>0.97069574480204479</v>
      </c>
      <c r="G516" s="39">
        <f t="shared" ref="G516:G579" si="69" xml:space="preserve"> F516/E516</f>
        <v>4.5816244983371808E-3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39">
        <f t="shared" si="68"/>
        <v>212.03853528161724</v>
      </c>
      <c r="F517" s="39">
        <f t="shared" si="67"/>
        <v>0.97632230569767453</v>
      </c>
      <c r="G517" s="39">
        <f t="shared" si="69"/>
        <v>4.6044569417581574E-3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39">
        <f t="shared" si="68"/>
        <v>212.11215874584886</v>
      </c>
      <c r="F518" s="39">
        <f t="shared" si="67"/>
        <v>0.98104271054513226</v>
      </c>
      <c r="G518" s="39">
        <f t="shared" si="69"/>
        <v>4.6251130361678605E-3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39">
        <f t="shared" si="68"/>
        <v>212.19167033143546</v>
      </c>
      <c r="F519" s="39">
        <f t="shared" si="67"/>
        <v>0.9863114827075451</v>
      </c>
      <c r="G519" s="39">
        <f t="shared" si="69"/>
        <v>4.6482101826474309E-3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39">
        <f t="shared" si="68"/>
        <v>212.33343426520534</v>
      </c>
      <c r="F520" s="39">
        <f t="shared" si="67"/>
        <v>0.99291656964679909</v>
      </c>
      <c r="G520" s="39">
        <f t="shared" si="69"/>
        <v>4.6762139607587289E-3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39">
        <f t="shared" si="68"/>
        <v>212.44753998156381</v>
      </c>
      <c r="F521" s="39">
        <f xml:space="preserve"> E521^2*SQRT(1/C521+1/B521)/(H$7*SQRT(11*107))</f>
        <v>0.98958828338683613</v>
      </c>
      <c r="G521" s="39">
        <f t="shared" si="69"/>
        <v>4.6580359719520055E-3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39">
        <f t="shared" si="68"/>
        <v>212.53291476522764</v>
      </c>
      <c r="F522" s="39">
        <f t="shared" ref="F522:F530" si="70" xml:space="preserve"> E522^2*SQRT(1/C522+1/B522)/(H$7*SQRT(11*107))</f>
        <v>0.99299780728430709</v>
      </c>
      <c r="G522" s="39">
        <f t="shared" si="69"/>
        <v>4.6722071655640358E-3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39">
        <f t="shared" si="68"/>
        <v>212.6582475874705</v>
      </c>
      <c r="F523" s="39">
        <f t="shared" si="70"/>
        <v>1.0002184052934724</v>
      </c>
      <c r="G523" s="39">
        <f t="shared" si="69"/>
        <v>4.7034075406930222E-3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39">
        <f t="shared" si="68"/>
        <v>212.81449885035369</v>
      </c>
      <c r="F524" s="39">
        <f t="shared" si="70"/>
        <v>1.0064195169183483</v>
      </c>
      <c r="G524" s="39">
        <f t="shared" si="69"/>
        <v>4.7290928125439408E-3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39">
        <f t="shared" si="68"/>
        <v>212.957187632646</v>
      </c>
      <c r="F525" s="39">
        <f t="shared" si="70"/>
        <v>1.009268810059478</v>
      </c>
      <c r="G525" s="39">
        <f t="shared" si="69"/>
        <v>4.7393038069251754E-3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39">
        <f t="shared" si="68"/>
        <v>213.12954739400027</v>
      </c>
      <c r="F526" s="39">
        <f t="shared" si="70"/>
        <v>1.0156842140117692</v>
      </c>
      <c r="G526" s="39">
        <f t="shared" si="69"/>
        <v>4.7655720496329523E-3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39">
        <f t="shared" si="68"/>
        <v>213.40431267950359</v>
      </c>
      <c r="F527" s="39">
        <f t="shared" si="70"/>
        <v>1.021709212021976</v>
      </c>
      <c r="G527" s="39">
        <f t="shared" si="69"/>
        <v>4.7876689987817007E-3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39">
        <f t="shared" si="68"/>
        <v>213.644159953241</v>
      </c>
      <c r="F528" s="39">
        <f t="shared" si="70"/>
        <v>1.0271009410817196</v>
      </c>
      <c r="G528" s="39">
        <f t="shared" si="69"/>
        <v>4.8075310895767751E-3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39">
        <f t="shared" si="68"/>
        <v>213.9473517686653</v>
      </c>
      <c r="F529" s="39">
        <f t="shared" si="70"/>
        <v>1.0342994086444</v>
      </c>
      <c r="G529" s="39">
        <f t="shared" si="69"/>
        <v>4.8343641559197995E-3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39">
        <f t="shared" si="68"/>
        <v>214.29186843861424</v>
      </c>
      <c r="F530" s="39">
        <f t="shared" si="70"/>
        <v>1.0431437010927109</v>
      </c>
      <c r="G530" s="39">
        <f t="shared" si="69"/>
        <v>4.8678641363917568E-3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39">
        <f t="shared" si="68"/>
        <v>214.53067530497947</v>
      </c>
      <c r="F531" s="39">
        <f xml:space="preserve"> E531^2*SQRT(1/C531+1/B531)/(H$7*SQRT(11*109))</f>
        <v>1.0387074197012507</v>
      </c>
      <c r="G531" s="39">
        <f t="shared" si="69"/>
        <v>4.8417664197654316E-3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39">
        <f t="shared" si="68"/>
        <v>214.85208278777804</v>
      </c>
      <c r="F532" s="39">
        <f t="shared" ref="F532:F540" si="71" xml:space="preserve"> E532^2*SQRT(1/C532+1/B532)/(H$7*SQRT(11*109))</f>
        <v>1.0445967147081674</v>
      </c>
      <c r="G532" s="39">
        <f t="shared" si="69"/>
        <v>4.861934318504962E-3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39">
        <f t="shared" si="68"/>
        <v>215.0309036695098</v>
      </c>
      <c r="F533" s="39">
        <f t="shared" si="71"/>
        <v>1.048683487182116</v>
      </c>
      <c r="G533" s="39">
        <f t="shared" si="69"/>
        <v>4.876896619445373E-3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39">
        <f t="shared" si="68"/>
        <v>215.17499314504434</v>
      </c>
      <c r="F534" s="39">
        <f t="shared" si="71"/>
        <v>1.0540866366472352</v>
      </c>
      <c r="G534" s="39">
        <f t="shared" si="69"/>
        <v>4.8987413511229925E-3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39">
        <f t="shared" si="68"/>
        <v>215.35990738967163</v>
      </c>
      <c r="F535" s="39">
        <f t="shared" si="71"/>
        <v>1.0573779905850995</v>
      </c>
      <c r="G535" s="39">
        <f t="shared" si="69"/>
        <v>4.9098181894733205E-3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39">
        <f t="shared" si="68"/>
        <v>215.62049364736325</v>
      </c>
      <c r="F536" s="39">
        <f t="shared" si="71"/>
        <v>1.0651236362525918</v>
      </c>
      <c r="G536" s="39">
        <f t="shared" si="69"/>
        <v>4.9398070574615659E-3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39">
        <f t="shared" si="68"/>
        <v>215.86777747958521</v>
      </c>
      <c r="F537" s="39">
        <f t="shared" si="71"/>
        <v>1.069203454507154</v>
      </c>
      <c r="G537" s="39">
        <f t="shared" si="69"/>
        <v>4.9530479582959967E-3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39">
        <f t="shared" si="68"/>
        <v>216.07953549233233</v>
      </c>
      <c r="F538" s="39">
        <f t="shared" si="71"/>
        <v>1.0813176471166213</v>
      </c>
      <c r="G538" s="39">
        <f t="shared" si="69"/>
        <v>5.0042575510580558E-3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39">
        <f t="shared" si="68"/>
        <v>216.19397460514952</v>
      </c>
      <c r="F539" s="39">
        <f t="shared" si="71"/>
        <v>1.087190383094782</v>
      </c>
      <c r="G539" s="39">
        <f t="shared" si="69"/>
        <v>5.0287728188558234E-3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39">
        <f t="shared" si="68"/>
        <v>216.2290266546604</v>
      </c>
      <c r="F540" s="39">
        <f t="shared" si="71"/>
        <v>1.0915911732673751</v>
      </c>
      <c r="G540" s="39">
        <f t="shared" si="69"/>
        <v>5.0483100726839807E-3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39">
        <f t="shared" si="68"/>
        <v>216.19854198148241</v>
      </c>
      <c r="F541" s="39">
        <f xml:space="preserve"> E541^2*SQRT(1/C541+1/B541)/(H$7*SQRT(11*111))</f>
        <v>1.0826777273176154</v>
      </c>
      <c r="G541" s="39">
        <f t="shared" si="69"/>
        <v>5.0077938426168834E-3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39">
        <f t="shared" si="68"/>
        <v>216.13829541717004</v>
      </c>
      <c r="F542" s="39">
        <f t="shared" ref="F542:F550" si="72" xml:space="preserve"> E542^2*SQRT(1/C542+1/B542)/(H$7*SQRT(11*111))</f>
        <v>1.0871994129927829</v>
      </c>
      <c r="G542" s="39">
        <f t="shared" si="69"/>
        <v>5.030110054742366E-3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39">
        <f t="shared" si="68"/>
        <v>216.04777761728417</v>
      </c>
      <c r="F543" s="39">
        <f t="shared" si="72"/>
        <v>1.0896690973041847</v>
      </c>
      <c r="G543" s="39">
        <f t="shared" si="69"/>
        <v>5.043648721230861E-3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39">
        <f t="shared" si="68"/>
        <v>216.08155025250633</v>
      </c>
      <c r="F544" s="39">
        <f t="shared" si="72"/>
        <v>1.0974514439634897</v>
      </c>
      <c r="G544" s="39">
        <f t="shared" si="69"/>
        <v>5.0788762052153052E-3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39">
        <f t="shared" si="68"/>
        <v>216.21969544124389</v>
      </c>
      <c r="F545" s="39">
        <f t="shared" si="72"/>
        <v>1.1054492919786647</v>
      </c>
      <c r="G545" s="39">
        <f t="shared" si="69"/>
        <v>5.1126207060959552E-3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39">
        <f t="shared" si="68"/>
        <v>216.26336870855428</v>
      </c>
      <c r="F546" s="39">
        <f t="shared" si="72"/>
        <v>1.111749484936154</v>
      </c>
      <c r="G546" s="39">
        <f t="shared" si="69"/>
        <v>5.1407202781271521E-3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39">
        <f t="shared" si="68"/>
        <v>216.27437983886136</v>
      </c>
      <c r="F547" s="39">
        <f t="shared" si="72"/>
        <v>1.1202179917758337</v>
      </c>
      <c r="G547" s="39">
        <f t="shared" si="69"/>
        <v>5.1796148605788156E-3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39">
        <f t="shared" si="68"/>
        <v>216.24302400420135</v>
      </c>
      <c r="F548" s="39">
        <f t="shared" si="72"/>
        <v>1.1226348235430377</v>
      </c>
      <c r="G548" s="39">
        <f t="shared" si="69"/>
        <v>5.1915423802121182E-3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39">
        <f t="shared" si="68"/>
        <v>216.16847336033956</v>
      </c>
      <c r="F549" s="39">
        <f t="shared" si="72"/>
        <v>1.1255431534944844</v>
      </c>
      <c r="G549" s="39">
        <f t="shared" si="69"/>
        <v>5.2067867991937621E-3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39">
        <f t="shared" si="68"/>
        <v>216.14347906850875</v>
      </c>
      <c r="F550" s="39">
        <f t="shared" si="72"/>
        <v>1.1258157091063925</v>
      </c>
      <c r="G550" s="39">
        <f t="shared" si="69"/>
        <v>5.2086498929239241E-3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39">
        <f t="shared" si="68"/>
        <v>216.21818374712814</v>
      </c>
      <c r="F551" s="39">
        <f xml:space="preserve"> E551^2*SQRT(1/C551+1/B551)/(H$7*SQRT(11*113))</f>
        <v>1.121800175450745</v>
      </c>
      <c r="G551" s="39">
        <f t="shared" si="69"/>
        <v>5.1882785990040254E-3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39">
        <f t="shared" si="68"/>
        <v>216.31533742185641</v>
      </c>
      <c r="F552" s="39">
        <f t="shared" ref="F552:F560" si="73" xml:space="preserve"> E552^2*SQRT(1/C552+1/B552)/(H$7*SQRT(11*113))</f>
        <v>1.1250331255429729</v>
      </c>
      <c r="G552" s="39">
        <f t="shared" si="69"/>
        <v>5.200893930830907E-3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39">
        <f t="shared" si="68"/>
        <v>216.44967563632761</v>
      </c>
      <c r="F553" s="39">
        <f t="shared" si="73"/>
        <v>1.1335745844853056</v>
      </c>
      <c r="G553" s="39">
        <f t="shared" si="69"/>
        <v>5.2371276656006834E-3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39">
        <f t="shared" si="68"/>
        <v>216.56885214465751</v>
      </c>
      <c r="F554" s="39">
        <f t="shared" si="73"/>
        <v>1.1411222499691489</v>
      </c>
      <c r="G554" s="39">
        <f t="shared" si="69"/>
        <v>5.269096819181248E-3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39">
        <f t="shared" si="68"/>
        <v>216.72312080561321</v>
      </c>
      <c r="F555" s="39">
        <f t="shared" si="73"/>
        <v>1.1487328174685003</v>
      </c>
      <c r="G555" s="39">
        <f t="shared" si="69"/>
        <v>5.3004626972811093E-3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39">
        <f t="shared" si="68"/>
        <v>216.75333823285359</v>
      </c>
      <c r="F556" s="39">
        <f t="shared" si="73"/>
        <v>1.1520038018277472</v>
      </c>
      <c r="G556" s="39">
        <f t="shared" si="69"/>
        <v>5.3148145778044416E-3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39">
        <f t="shared" si="68"/>
        <v>216.82620037942871</v>
      </c>
      <c r="F557" s="39">
        <f t="shared" si="73"/>
        <v>1.1577676535859049</v>
      </c>
      <c r="G557" s="39">
        <f t="shared" si="69"/>
        <v>5.3396114102442554E-3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39">
        <f t="shared" si="68"/>
        <v>216.88837820188522</v>
      </c>
      <c r="F558" s="39">
        <f t="shared" si="73"/>
        <v>1.163964954824432</v>
      </c>
      <c r="G558" s="39">
        <f t="shared" si="69"/>
        <v>5.3666543337835453E-3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39">
        <f t="shared" si="68"/>
        <v>216.97880949390282</v>
      </c>
      <c r="F559" s="39">
        <f t="shared" si="73"/>
        <v>1.1701955186071729</v>
      </c>
      <c r="G559" s="39">
        <f t="shared" si="69"/>
        <v>5.3931327272770191E-3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39">
        <f t="shared" si="68"/>
        <v>217.09507476477233</v>
      </c>
      <c r="F560" s="39">
        <f t="shared" si="73"/>
        <v>1.1751455691803443</v>
      </c>
      <c r="G560" s="39">
        <f t="shared" si="69"/>
        <v>5.41304573792677E-3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39">
        <f t="shared" si="68"/>
        <v>217.27413902602387</v>
      </c>
      <c r="F561" s="39">
        <f xml:space="preserve"> E561^2*SQRT(1/C561+1/B561)/(H$7*SQRT(11*115))</f>
        <v>1.1712879352407732</v>
      </c>
      <c r="G561" s="39">
        <f t="shared" si="69"/>
        <v>5.3908299464046341E-3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39">
        <f t="shared" si="68"/>
        <v>217.38544467113425</v>
      </c>
      <c r="F562" s="39">
        <f t="shared" ref="F562:F570" si="74" xml:space="preserve"> E562^2*SQRT(1/C562+1/B562)/(H$7*SQRT(11*115))</f>
        <v>1.1777531384681292</v>
      </c>
      <c r="G562" s="39">
        <f t="shared" si="69"/>
        <v>5.4178104713949989E-3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39">
        <f t="shared" si="68"/>
        <v>217.43455158803866</v>
      </c>
      <c r="F563" s="39">
        <f t="shared" si="74"/>
        <v>1.1830933934232675</v>
      </c>
      <c r="G563" s="39">
        <f t="shared" si="69"/>
        <v>5.4411471625945163E-3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39">
        <f t="shared" si="68"/>
        <v>217.595936581476</v>
      </c>
      <c r="F564" s="39">
        <f t="shared" si="74"/>
        <v>1.1895370014532103</v>
      </c>
      <c r="G564" s="39">
        <f t="shared" si="69"/>
        <v>5.466724333833336E-3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39">
        <f t="shared" si="68"/>
        <v>217.66521699925033</v>
      </c>
      <c r="F565" s="39">
        <f t="shared" si="74"/>
        <v>1.1951165495802614</v>
      </c>
      <c r="G565" s="39">
        <f t="shared" si="69"/>
        <v>5.4906179593424776E-3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39">
        <f t="shared" si="68"/>
        <v>217.67923258056973</v>
      </c>
      <c r="F566" s="39">
        <f t="shared" si="74"/>
        <v>1.1973969504430924</v>
      </c>
      <c r="G566" s="39">
        <f t="shared" si="69"/>
        <v>5.5007404071029109E-3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39">
        <f t="shared" si="68"/>
        <v>217.66074354964638</v>
      </c>
      <c r="F567" s="39">
        <f t="shared" si="74"/>
        <v>1.2007513847392028</v>
      </c>
      <c r="G567" s="39">
        <f t="shared" si="69"/>
        <v>5.5166189601172739E-3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39">
        <f t="shared" si="68"/>
        <v>217.59526036781307</v>
      </c>
      <c r="F568" s="39">
        <f t="shared" si="74"/>
        <v>1.2077759122417959</v>
      </c>
      <c r="G568" s="39">
        <f t="shared" si="69"/>
        <v>5.550561672162467E-3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39">
        <f t="shared" si="68"/>
        <v>217.52661674228585</v>
      </c>
      <c r="F569" s="39">
        <f t="shared" si="74"/>
        <v>1.2093185516471485</v>
      </c>
      <c r="G569" s="39">
        <f t="shared" si="69"/>
        <v>5.5594049581522515E-3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39">
        <f t="shared" si="68"/>
        <v>217.52505208587954</v>
      </c>
      <c r="F570" s="39">
        <f t="shared" si="74"/>
        <v>1.2185159578404736</v>
      </c>
      <c r="G570" s="39">
        <f t="shared" si="69"/>
        <v>5.6017270018140254E-3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39">
        <f t="shared" si="68"/>
        <v>217.56927421765872</v>
      </c>
      <c r="F571" s="39">
        <f xml:space="preserve"> E571^2*SQRT(1/C571+1/B571)/(H$7*SQRT(11*117))</f>
        <v>1.2144988054577432</v>
      </c>
      <c r="G571" s="39">
        <f t="shared" si="69"/>
        <v>5.5821246351299824E-3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39">
        <f t="shared" si="68"/>
        <v>217.48259779547436</v>
      </c>
      <c r="F572" s="39">
        <f t="shared" ref="F572:F580" si="75" xml:space="preserve"> E572^2*SQRT(1/C572+1/B572)/(H$7*SQRT(11*117))</f>
        <v>1.219128785910194</v>
      </c>
      <c r="G572" s="39">
        <f t="shared" si="69"/>
        <v>5.6056383281603561E-3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39">
        <f t="shared" si="68"/>
        <v>217.41904217397365</v>
      </c>
      <c r="F573" s="39">
        <f t="shared" si="75"/>
        <v>1.2260631426968289</v>
      </c>
      <c r="G573" s="39">
        <f t="shared" si="69"/>
        <v>5.6391709320279398E-3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39">
        <f t="shared" si="68"/>
        <v>217.41642639333256</v>
      </c>
      <c r="F574" s="39">
        <f t="shared" si="75"/>
        <v>1.229438253992323</v>
      </c>
      <c r="G574" s="39">
        <f t="shared" si="69"/>
        <v>5.6547624960412183E-3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39">
        <f t="shared" si="68"/>
        <v>217.31179398473836</v>
      </c>
      <c r="F575" s="39">
        <f t="shared" si="75"/>
        <v>1.2311639182114995</v>
      </c>
      <c r="G575" s="39">
        <f t="shared" si="69"/>
        <v>5.6654261401843809E-3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39">
        <f t="shared" si="68"/>
        <v>217.17471714286631</v>
      </c>
      <c r="F576" s="39">
        <f t="shared" si="75"/>
        <v>1.2318421408160294</v>
      </c>
      <c r="G576" s="39">
        <f t="shared" si="69"/>
        <v>5.6721249923658186E-3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39">
        <f t="shared" si="68"/>
        <v>217.09103203733375</v>
      </c>
      <c r="F577" s="39">
        <f t="shared" si="75"/>
        <v>1.2386692586277919</v>
      </c>
      <c r="G577" s="39">
        <f t="shared" si="69"/>
        <v>5.7057596852493403E-3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39">
        <f t="shared" si="68"/>
        <v>216.99039776551609</v>
      </c>
      <c r="F578" s="39">
        <f t="shared" si="75"/>
        <v>1.2416262797902686</v>
      </c>
      <c r="G578" s="39">
        <f t="shared" si="69"/>
        <v>5.7220332907633696E-3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39">
        <f t="shared" ref="E579:E630" si="76" xml:space="preserve"> H$7/(LN(D579)-H$4)</f>
        <v>216.92104542879611</v>
      </c>
      <c r="F579" s="39">
        <f t="shared" si="75"/>
        <v>1.2456501567077185</v>
      </c>
      <c r="G579" s="39">
        <f t="shared" si="69"/>
        <v>5.7424126563902283E-3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39">
        <f t="shared" si="76"/>
        <v>216.66482403643428</v>
      </c>
      <c r="F580" s="39">
        <f t="shared" si="75"/>
        <v>1.2475278863247787</v>
      </c>
      <c r="G580" s="39">
        <f t="shared" ref="G580:G630" si="77" xml:space="preserve"> F580/E580</f>
        <v>5.7578699813080631E-3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39">
        <f t="shared" si="76"/>
        <v>216.22416820019902</v>
      </c>
      <c r="F581" s="39">
        <f xml:space="preserve"> E581^2*SQRT(1/C581+1/B581)/(H$7*SQRT(11*119))</f>
        <v>1.2405822762981877</v>
      </c>
      <c r="G581" s="39">
        <f t="shared" si="77"/>
        <v>5.7374820151905939E-3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39">
        <f t="shared" si="76"/>
        <v>215.73982677614887</v>
      </c>
      <c r="F582" s="39">
        <f t="shared" ref="F582:F590" si="78" xml:space="preserve"> E582^2*SQRT(1/C582+1/B582)/(H$7*SQRT(11*119))</f>
        <v>1.2387330435597201</v>
      </c>
      <c r="G582" s="39">
        <f t="shared" si="77"/>
        <v>5.7417912217247978E-3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39">
        <f t="shared" si="76"/>
        <v>215.26401064889893</v>
      </c>
      <c r="F583" s="39">
        <f t="shared" si="78"/>
        <v>1.2400445250252754</v>
      </c>
      <c r="G583" s="39">
        <f t="shared" si="77"/>
        <v>5.7605752177860309E-3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39">
        <f t="shared" si="76"/>
        <v>214.73292433677463</v>
      </c>
      <c r="F584" s="39">
        <f t="shared" si="78"/>
        <v>1.2388791747366557</v>
      </c>
      <c r="G584" s="39">
        <f t="shared" si="77"/>
        <v>5.7693955343041366E-3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39">
        <f t="shared" si="76"/>
        <v>214.27338320650827</v>
      </c>
      <c r="F585" s="39">
        <f t="shared" si="78"/>
        <v>1.2465081528221462</v>
      </c>
      <c r="G585" s="39">
        <f t="shared" si="77"/>
        <v>5.8173728074326931E-3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39">
        <f t="shared" si="76"/>
        <v>213.80178911780956</v>
      </c>
      <c r="F586" s="39">
        <f t="shared" si="78"/>
        <v>1.2529975942031821</v>
      </c>
      <c r="G586" s="39">
        <f t="shared" si="77"/>
        <v>5.8605571046589904E-3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39">
        <f t="shared" si="76"/>
        <v>213.41263979362733</v>
      </c>
      <c r="F587" s="39">
        <f t="shared" si="78"/>
        <v>1.2544736273126529</v>
      </c>
      <c r="G587" s="39">
        <f t="shared" si="77"/>
        <v>5.8781599277612818E-3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39">
        <f t="shared" si="76"/>
        <v>213.07397662145195</v>
      </c>
      <c r="F588" s="39">
        <f t="shared" si="78"/>
        <v>1.2594107927173701</v>
      </c>
      <c r="G588" s="39">
        <f t="shared" si="77"/>
        <v>5.9106739015569428E-3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39">
        <f t="shared" si="76"/>
        <v>212.84845545392696</v>
      </c>
      <c r="F589" s="39">
        <f t="shared" si="78"/>
        <v>1.2658443880491665</v>
      </c>
      <c r="G589" s="39">
        <f t="shared" si="77"/>
        <v>5.9471626672112279E-3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39">
        <f t="shared" si="76"/>
        <v>212.59075644212092</v>
      </c>
      <c r="F590" s="39">
        <f t="shared" si="78"/>
        <v>1.2654523474237762</v>
      </c>
      <c r="G590" s="39">
        <f t="shared" si="77"/>
        <v>5.9525276103352268E-3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39">
        <f t="shared" si="76"/>
        <v>212.41978770295458</v>
      </c>
      <c r="F591" s="39">
        <f xml:space="preserve"> E591^2*SQRT(1/C591+1/B591)/(H$7*SQRT(11*121))</f>
        <v>1.2585589485649116</v>
      </c>
      <c r="G591" s="39">
        <f t="shared" si="77"/>
        <v>5.9248668034866227E-3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39">
        <f t="shared" si="76"/>
        <v>212.33820024187276</v>
      </c>
      <c r="F592" s="39">
        <f t="shared" ref="F592:F600" si="79" xml:space="preserve"> E592^2*SQRT(1/C592+1/B592)/(H$7*SQRT(11*121))</f>
        <v>1.2638242602037635</v>
      </c>
      <c r="G592" s="39">
        <f t="shared" si="77"/>
        <v>5.951940153793106E-3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39">
        <f t="shared" si="76"/>
        <v>212.2332756892917</v>
      </c>
      <c r="F593" s="39">
        <f t="shared" si="79"/>
        <v>1.2622295290453827</v>
      </c>
      <c r="G593" s="39">
        <f t="shared" si="77"/>
        <v>5.9473686439881343E-3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39">
        <f t="shared" si="76"/>
        <v>212.19881875800493</v>
      </c>
      <c r="F594" s="39">
        <f t="shared" si="79"/>
        <v>1.2645164415401304</v>
      </c>
      <c r="G594" s="39">
        <f t="shared" si="77"/>
        <v>5.9591115961027379E-3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39">
        <f t="shared" si="76"/>
        <v>212.25826258181908</v>
      </c>
      <c r="F595" s="39">
        <f t="shared" si="79"/>
        <v>1.2722755336472138</v>
      </c>
      <c r="G595" s="39">
        <f t="shared" si="77"/>
        <v>5.9939976808054312E-3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39">
        <f t="shared" si="76"/>
        <v>212.24135593404367</v>
      </c>
      <c r="F596" s="39">
        <f t="shared" si="79"/>
        <v>1.2815682445400109</v>
      </c>
      <c r="G596" s="39">
        <f t="shared" si="77"/>
        <v>6.0382588440410848E-3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39">
        <f t="shared" si="76"/>
        <v>212.24827826682139</v>
      </c>
      <c r="F597" s="39">
        <f t="shared" si="79"/>
        <v>1.2898415743624647</v>
      </c>
      <c r="G597" s="39">
        <f t="shared" si="77"/>
        <v>6.0770414012074111E-3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39">
        <f t="shared" si="76"/>
        <v>212.31761276787731</v>
      </c>
      <c r="F598" s="39">
        <f t="shared" si="79"/>
        <v>1.2965215523886415</v>
      </c>
      <c r="G598" s="39">
        <f t="shared" si="77"/>
        <v>6.1065190752973625E-3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39">
        <f t="shared" si="76"/>
        <v>212.32774595949829</v>
      </c>
      <c r="F599" s="39">
        <f t="shared" si="79"/>
        <v>1.3018947903111531</v>
      </c>
      <c r="G599" s="39">
        <f t="shared" si="77"/>
        <v>6.1315339850096214E-3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39">
        <f t="shared" si="76"/>
        <v>212.22872757403468</v>
      </c>
      <c r="F600" s="39">
        <f t="shared" si="79"/>
        <v>1.3043549881517871</v>
      </c>
      <c r="G600" s="39">
        <f t="shared" si="77"/>
        <v>6.1459869408903231E-3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39">
        <f t="shared" si="76"/>
        <v>212.15273067507155</v>
      </c>
      <c r="F601" s="39">
        <f xml:space="preserve"> E601^2*SQRT(1/C601+1/B601)/(H$7*SQRT(11*123))</f>
        <v>1.2981291392575078</v>
      </c>
      <c r="G601" s="39">
        <f t="shared" si="77"/>
        <v>6.1188424731883082E-3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39">
        <f t="shared" si="76"/>
        <v>212.12122640832774</v>
      </c>
      <c r="F602" s="39">
        <f t="shared" ref="F602:F610" si="80" xml:space="preserve"> E602^2*SQRT(1/C602+1/B602)/(H$7*SQRT(11*123))</f>
        <v>1.3029336444993858</v>
      </c>
      <c r="G602" s="39">
        <f t="shared" si="77"/>
        <v>6.1424010532131895E-3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39">
        <f t="shared" si="76"/>
        <v>212.08897447135652</v>
      </c>
      <c r="F603" s="39">
        <f t="shared" si="80"/>
        <v>1.3054110745166267</v>
      </c>
      <c r="G603" s="39">
        <f t="shared" si="77"/>
        <v>6.1550162037910545E-3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39">
        <f t="shared" si="76"/>
        <v>211.98835267594887</v>
      </c>
      <c r="F604" s="39">
        <f t="shared" si="80"/>
        <v>1.3087414906943429</v>
      </c>
      <c r="G604" s="39">
        <f t="shared" si="77"/>
        <v>6.1736480998789613E-3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39">
        <f t="shared" si="76"/>
        <v>211.8350938546931</v>
      </c>
      <c r="F605" s="39">
        <f t="shared" si="80"/>
        <v>1.3155502764099665</v>
      </c>
      <c r="G605" s="39">
        <f t="shared" si="77"/>
        <v>6.2102565371550738E-3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39">
        <f t="shared" si="76"/>
        <v>211.65965393166334</v>
      </c>
      <c r="F606" s="39">
        <f t="shared" si="80"/>
        <v>1.3196661983204869</v>
      </c>
      <c r="G606" s="39">
        <f t="shared" si="77"/>
        <v>6.2348500236448258E-3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39">
        <f t="shared" si="76"/>
        <v>211.517474247411</v>
      </c>
      <c r="F607" s="39">
        <f t="shared" si="80"/>
        <v>1.3251504741713278</v>
      </c>
      <c r="G607" s="39">
        <f t="shared" si="77"/>
        <v>6.264969260276366E-3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39">
        <f t="shared" si="76"/>
        <v>211.40224170180065</v>
      </c>
      <c r="F608" s="39">
        <f t="shared" si="80"/>
        <v>1.3300628593556942</v>
      </c>
      <c r="G608" s="39">
        <f t="shared" si="77"/>
        <v>6.2916213595873389E-3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39">
        <f t="shared" si="76"/>
        <v>211.168705795481</v>
      </c>
      <c r="F609" s="39">
        <f t="shared" si="80"/>
        <v>1.3371050384522247</v>
      </c>
      <c r="G609" s="39">
        <f t="shared" si="77"/>
        <v>6.3319279881708622E-3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39">
        <f t="shared" si="76"/>
        <v>210.94203805808431</v>
      </c>
      <c r="F610" s="39">
        <f t="shared" si="80"/>
        <v>1.3408075749212769</v>
      </c>
      <c r="G610" s="39">
        <f t="shared" si="77"/>
        <v>6.3562843483671878E-3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39">
        <f t="shared" si="76"/>
        <v>210.8759498056167</v>
      </c>
      <c r="F611" s="39">
        <f xml:space="preserve"> E611^2*SQRT(1/C611+1/B611)/(H$7*SQRT(11*125))</f>
        <v>1.332318267045681</v>
      </c>
      <c r="G611" s="39">
        <f t="shared" si="77"/>
        <v>6.3180190451959948E-3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39">
        <f t="shared" si="76"/>
        <v>210.85620392020604</v>
      </c>
      <c r="F612" s="39">
        <f t="shared" ref="F612:F620" si="81" xml:space="preserve"> E612^2*SQRT(1/C612+1/B612)/(H$7*SQRT(11*125))</f>
        <v>1.337935729175634</v>
      </c>
      <c r="G612" s="39">
        <f t="shared" si="77"/>
        <v>6.3452519029601178E-3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39">
        <f t="shared" si="76"/>
        <v>210.85065168131968</v>
      </c>
      <c r="F613" s="39">
        <f t="shared" si="81"/>
        <v>1.3428597923353227</v>
      </c>
      <c r="G613" s="39">
        <f t="shared" si="77"/>
        <v>6.3687723117162812E-3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39">
        <f t="shared" si="76"/>
        <v>210.93011082166117</v>
      </c>
      <c r="F614" s="39">
        <f t="shared" si="81"/>
        <v>1.3524116138823667</v>
      </c>
      <c r="G614" s="39">
        <f t="shared" si="77"/>
        <v>6.411657437689464E-3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39">
        <f t="shared" si="76"/>
        <v>211.11257790778237</v>
      </c>
      <c r="F615" s="39">
        <f t="shared" si="81"/>
        <v>1.3589669838685043</v>
      </c>
      <c r="G615" s="39">
        <f t="shared" si="77"/>
        <v>6.4371673035138847E-3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39">
        <f t="shared" si="76"/>
        <v>211.29355204634871</v>
      </c>
      <c r="F616" s="39">
        <f t="shared" si="81"/>
        <v>1.3609015952462875</v>
      </c>
      <c r="G616" s="39">
        <f t="shared" si="77"/>
        <v>6.4408098688584891E-3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39">
        <f t="shared" si="76"/>
        <v>211.37304879005171</v>
      </c>
      <c r="F617" s="39">
        <f t="shared" si="81"/>
        <v>1.3661774196089973</v>
      </c>
      <c r="G617" s="39">
        <f t="shared" si="77"/>
        <v>6.4633472783276451E-3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39">
        <f t="shared" si="76"/>
        <v>211.45797493277877</v>
      </c>
      <c r="F618" s="39">
        <f t="shared" si="81"/>
        <v>1.3723719872342153</v>
      </c>
      <c r="G618" s="39">
        <f t="shared" si="77"/>
        <v>6.4900460134950412E-3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39">
        <f t="shared" si="76"/>
        <v>211.62017329046668</v>
      </c>
      <c r="F619" s="39">
        <f t="shared" si="81"/>
        <v>1.3789120410272204</v>
      </c>
      <c r="G619" s="39">
        <f t="shared" si="77"/>
        <v>6.5159763343287051E-3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39">
        <f t="shared" si="76"/>
        <v>211.83766409224523</v>
      </c>
      <c r="F620" s="39">
        <f t="shared" si="81"/>
        <v>1.3870774431652988</v>
      </c>
      <c r="G620" s="39">
        <f t="shared" si="77"/>
        <v>6.5478320350119256E-3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39">
        <f t="shared" si="76"/>
        <v>212.01002644941818</v>
      </c>
      <c r="F621" s="39">
        <f xml:space="preserve"> E621^2*SQRT(1/C621+1/B621)/(H$7*SQRT(11*127))</f>
        <v>1.3838387602621358</v>
      </c>
      <c r="G621" s="39">
        <f t="shared" si="77"/>
        <v>6.5272326193133853E-3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39">
        <f t="shared" si="76"/>
        <v>212.12289503064801</v>
      </c>
      <c r="F622" s="39">
        <f t="shared" ref="F622:F630" si="82" xml:space="preserve"> E622^2*SQRT(1/C622+1/B622)/(H$7*SQRT(11*127))</f>
        <v>1.3965171262329998</v>
      </c>
      <c r="G622" s="39">
        <f t="shared" si="77"/>
        <v>6.5835285061107045E-3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39">
        <f t="shared" si="76"/>
        <v>212.09790962539998</v>
      </c>
      <c r="F623" s="39">
        <f t="shared" si="82"/>
        <v>1.4017205138326256</v>
      </c>
      <c r="G623" s="39">
        <f t="shared" si="77"/>
        <v>6.6088370050807954E-3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39">
        <f t="shared" si="76"/>
        <v>212.03104139179345</v>
      </c>
      <c r="F624" s="39">
        <f t="shared" si="82"/>
        <v>1.4024847143219812</v>
      </c>
      <c r="G624" s="39">
        <f t="shared" si="77"/>
        <v>6.6145254256920498E-3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39">
        <f t="shared" si="76"/>
        <v>211.94477575846943</v>
      </c>
      <c r="F625" s="39">
        <f t="shared" si="82"/>
        <v>1.406725789940777</v>
      </c>
      <c r="G625" s="39">
        <f t="shared" si="77"/>
        <v>6.6372279519825031E-3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39">
        <f t="shared" si="76"/>
        <v>211.86434281947314</v>
      </c>
      <c r="F626" s="39">
        <f t="shared" si="82"/>
        <v>1.4122606101504851</v>
      </c>
      <c r="G626" s="39">
        <f t="shared" si="77"/>
        <v>6.6658720922843258E-3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39">
        <f t="shared" si="76"/>
        <v>211.80377477111944</v>
      </c>
      <c r="F627" s="39">
        <f t="shared" si="82"/>
        <v>1.4140113909590337</v>
      </c>
      <c r="G627" s="39">
        <f t="shared" si="77"/>
        <v>6.6760443362591177E-3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39">
        <f t="shared" si="76"/>
        <v>211.87646148321215</v>
      </c>
      <c r="F628" s="39">
        <f t="shared" si="82"/>
        <v>1.4257647552757011</v>
      </c>
      <c r="G628" s="39">
        <f t="shared" si="77"/>
        <v>6.7292267640059224E-3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39">
        <f t="shared" si="76"/>
        <v>211.93529551621273</v>
      </c>
      <c r="F629" s="39">
        <f t="shared" si="82"/>
        <v>1.4344006660398263</v>
      </c>
      <c r="G629" s="39">
        <f t="shared" si="77"/>
        <v>6.7681065701965474E-3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39">
        <f t="shared" si="76"/>
        <v>211.84604725805573</v>
      </c>
      <c r="F630" s="39">
        <f t="shared" si="82"/>
        <v>1.4368860335952984</v>
      </c>
      <c r="G630" s="39">
        <f t="shared" si="77"/>
        <v>6.7826898457302174E-3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80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80" r:id="rId12"/>
      </mc:Fallback>
    </mc:AlternateContent>
    <mc:AlternateContent xmlns:mc="http://schemas.openxmlformats.org/markup-compatibility/2006">
      <mc:Choice Requires="x14">
        <oleObject progId="Equation.DSMT4" shapeId="1187" r:id="rId14">
          <objectPr defaultSize="0" autoPict="0" r:id="rId15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87" r:id="rId14"/>
      </mc:Fallback>
    </mc:AlternateContent>
    <mc:AlternateContent xmlns:mc="http://schemas.openxmlformats.org/markup-compatibility/2006">
      <mc:Choice Requires="x14">
        <oleObject progId="Equation.DSMT4" shapeId="1188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8" r:id="rId16"/>
      </mc:Fallback>
    </mc:AlternateContent>
    <mc:AlternateContent xmlns:mc="http://schemas.openxmlformats.org/markup-compatibility/2006">
      <mc:Choice Requires="x14">
        <oleObject progId="Equation.DSMT4" shapeId="1189" r:id="rId18">
          <objectPr defaultSize="0" autoPict="0" r:id="rId19">
            <anchor moveWithCells="1" sizeWithCells="1">
              <from>
                <xdr:col>6</xdr:col>
                <xdr:colOff>180975</xdr:colOff>
                <xdr:row>0</xdr:row>
                <xdr:rowOff>9525</xdr:rowOff>
              </from>
              <to>
                <xdr:col>6</xdr:col>
                <xdr:colOff>666750</xdr:colOff>
                <xdr:row>1</xdr:row>
                <xdr:rowOff>0</xdr:rowOff>
              </to>
            </anchor>
          </objectPr>
        </oleObject>
      </mc:Choice>
      <mc:Fallback>
        <oleObject progId="Equation.DSMT4" shapeId="1189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2016-12-23T14:52:51Z</dcterms:modified>
</cp:coreProperties>
</file>